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I:\ODDS_AllShared\ODDS_AllShared\Children's Residential Program\SB710\_2021-2024\_2024\2024 Q3 July to Sept\"/>
    </mc:Choice>
  </mc:AlternateContent>
  <xr:revisionPtr revIDLastSave="0" documentId="13_ncr:1_{BDFA2190-6461-4964-8CA3-C9CA84BF0166}" xr6:coauthVersionLast="47" xr6:coauthVersionMax="47" xr10:uidLastSave="{00000000-0000-0000-0000-000000000000}"/>
  <workbookProtection workbookAlgorithmName="SHA-512" workbookHashValue="VnREX9wYC+mCOZgxWHao4bWsKYhHhdR6+JHXy8y53Zp0+gDooxEpIKgEBkqHssqI/TjnZd7lojzatzikZtUNcA==" workbookSaltValue="NKD5hRzJmObHMDSEh4E0FQ==" workbookSpinCount="100000" lockStructure="1"/>
  <bookViews>
    <workbookView xWindow="-110" yWindow="-110" windowWidth="38620" windowHeight="21220" xr2:uid="{12877452-A934-4DA9-808D-3638BA64D386}"/>
  </bookViews>
  <sheets>
    <sheet name="Instructions" sheetId="1" r:id="rId1"/>
    <sheet name="ODDS Programs - Totals" sheetId="2" r:id="rId2"/>
    <sheet name="Program Data" sheetId="37" r:id="rId3"/>
    <sheet name="Child Data" sheetId="38" r:id="rId4"/>
    <sheet name="Raw Data" sheetId="23" r:id="rId5"/>
    <sheet name="Program Summary-OLD" sheetId="39" state="hidden" r:id="rId6"/>
  </sheets>
  <definedNames>
    <definedName name="_xlnm._FilterDatabase" localSheetId="2" hidden="1">'Program Data'!$A$1:$Q$40</definedName>
    <definedName name="_xlnm._FilterDatabase" localSheetId="4" hidden="1">'Raw Data'!$A$1:$AZ$227</definedName>
  </definedNames>
  <calcPr calcId="191029"/>
  <pivotCaches>
    <pivotCache cacheId="198"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7" i="23" l="1"/>
  <c r="N217" i="23"/>
  <c r="O217" i="23"/>
  <c r="P217" i="23"/>
  <c r="Q217" i="23"/>
  <c r="R217" i="23"/>
  <c r="S217" i="23"/>
  <c r="T217" i="23"/>
  <c r="U217" i="23"/>
  <c r="V217" i="23"/>
  <c r="W217" i="23"/>
  <c r="X217" i="23"/>
  <c r="Y217" i="23"/>
  <c r="Z217" i="23"/>
  <c r="AA217" i="23"/>
  <c r="AB217" i="23"/>
  <c r="AC217" i="23"/>
  <c r="AD217" i="23"/>
  <c r="AI217" i="23"/>
  <c r="AJ217" i="23"/>
  <c r="AK217" i="23"/>
  <c r="AL217" i="23"/>
  <c r="AM217" i="23"/>
  <c r="AN217" i="23"/>
  <c r="AO217" i="23"/>
  <c r="AP217" i="23"/>
  <c r="AQ217" i="23"/>
  <c r="AR217" i="23"/>
  <c r="AS217" i="23"/>
  <c r="AT217" i="23"/>
  <c r="AU217" i="23"/>
  <c r="AV217" i="23"/>
  <c r="AW217" i="23"/>
  <c r="AX217" i="23"/>
  <c r="AY217" i="23"/>
  <c r="AZ217" i="23"/>
  <c r="M208" i="23"/>
  <c r="N208" i="23"/>
  <c r="O208" i="23"/>
  <c r="P208" i="23"/>
  <c r="Q208" i="23"/>
  <c r="R208" i="23"/>
  <c r="S208" i="23"/>
  <c r="T208" i="23"/>
  <c r="U208" i="23"/>
  <c r="V208" i="23"/>
  <c r="W208" i="23"/>
  <c r="X208" i="23"/>
  <c r="Y208" i="23"/>
  <c r="Z208" i="23"/>
  <c r="AA208" i="23"/>
  <c r="AB208" i="23"/>
  <c r="AC208" i="23"/>
  <c r="AD208" i="23"/>
  <c r="AI208" i="23"/>
  <c r="AJ208" i="23"/>
  <c r="AK208" i="23"/>
  <c r="AL208" i="23"/>
  <c r="AM208" i="23"/>
  <c r="AN208" i="23"/>
  <c r="AO208" i="23"/>
  <c r="AP208" i="23"/>
  <c r="AQ208" i="23"/>
  <c r="AR208" i="23"/>
  <c r="AS208" i="23"/>
  <c r="AT208" i="23"/>
  <c r="AU208" i="23"/>
  <c r="AV208" i="23"/>
  <c r="AW208" i="23"/>
  <c r="AX208" i="23"/>
  <c r="AY208" i="23"/>
  <c r="AZ208" i="23"/>
  <c r="M190" i="23"/>
  <c r="N190" i="23"/>
  <c r="O190" i="23"/>
  <c r="P190" i="23"/>
  <c r="Q190" i="23"/>
  <c r="R190" i="23"/>
  <c r="S190" i="23"/>
  <c r="T190" i="23"/>
  <c r="U190" i="23"/>
  <c r="V190" i="23"/>
  <c r="W190" i="23"/>
  <c r="X190" i="23"/>
  <c r="Y190" i="23"/>
  <c r="Z190" i="23"/>
  <c r="AA190" i="23"/>
  <c r="AB190" i="23"/>
  <c r="AC190" i="23"/>
  <c r="AD190" i="23"/>
  <c r="AI190" i="23"/>
  <c r="AJ190" i="23"/>
  <c r="AK190" i="23"/>
  <c r="AL190" i="23"/>
  <c r="AM190" i="23"/>
  <c r="AN190" i="23"/>
  <c r="AO190" i="23"/>
  <c r="AP190" i="23"/>
  <c r="AQ190" i="23"/>
  <c r="AR190" i="23"/>
  <c r="AS190" i="23"/>
  <c r="AT190" i="23"/>
  <c r="AU190" i="23"/>
  <c r="AV190" i="23"/>
  <c r="AW190" i="23"/>
  <c r="AX190" i="23"/>
  <c r="AY190" i="23"/>
  <c r="AZ190" i="23"/>
  <c r="M147" i="23"/>
  <c r="N147" i="23"/>
  <c r="O147" i="23"/>
  <c r="P147" i="23"/>
  <c r="Q147" i="23"/>
  <c r="R147" i="23"/>
  <c r="S147" i="23"/>
  <c r="T147" i="23"/>
  <c r="U147" i="23"/>
  <c r="V147" i="23"/>
  <c r="W147" i="23"/>
  <c r="X147" i="23"/>
  <c r="Y147" i="23"/>
  <c r="Z147" i="23"/>
  <c r="AA147" i="23"/>
  <c r="AB147" i="23"/>
  <c r="AC147" i="23"/>
  <c r="AD147" i="23"/>
  <c r="AI147" i="23"/>
  <c r="AJ147" i="23"/>
  <c r="AK147" i="23"/>
  <c r="AL147" i="23"/>
  <c r="AM147" i="23"/>
  <c r="AN147" i="23"/>
  <c r="AO147" i="23"/>
  <c r="AP147" i="23"/>
  <c r="AQ147" i="23"/>
  <c r="AR147" i="23"/>
  <c r="AS147" i="23"/>
  <c r="AT147" i="23"/>
  <c r="AU147" i="23"/>
  <c r="AV147" i="23"/>
  <c r="AW147" i="23"/>
  <c r="AX147" i="23"/>
  <c r="AY147" i="23"/>
  <c r="AZ147" i="23"/>
  <c r="M48" i="23"/>
  <c r="N48" i="23"/>
  <c r="O48" i="23"/>
  <c r="P48" i="23"/>
  <c r="Q48" i="23"/>
  <c r="R48" i="23"/>
  <c r="S48" i="23"/>
  <c r="T48" i="23"/>
  <c r="U48" i="23"/>
  <c r="V48" i="23"/>
  <c r="W48" i="23"/>
  <c r="X48" i="23"/>
  <c r="Y48" i="23"/>
  <c r="Z48" i="23"/>
  <c r="AA48" i="23"/>
  <c r="AB48" i="23"/>
  <c r="AC48" i="23"/>
  <c r="AD48" i="23"/>
  <c r="AI48" i="23"/>
  <c r="AJ48" i="23"/>
  <c r="AK48" i="23"/>
  <c r="AL48" i="23"/>
  <c r="AM48" i="23"/>
  <c r="AN48" i="23"/>
  <c r="AO48" i="23"/>
  <c r="AP48" i="23"/>
  <c r="AQ48" i="23"/>
  <c r="AR48" i="23"/>
  <c r="AS48" i="23"/>
  <c r="AT48" i="23"/>
  <c r="AU48" i="23"/>
  <c r="AV48" i="23"/>
  <c r="AW48" i="23"/>
  <c r="AX48" i="23"/>
  <c r="AY48" i="23"/>
  <c r="AZ48" i="23"/>
  <c r="M130" i="23"/>
  <c r="N130" i="23"/>
  <c r="O130" i="23"/>
  <c r="P130" i="23"/>
  <c r="Q130" i="23"/>
  <c r="R130" i="23"/>
  <c r="S130" i="23"/>
  <c r="T130" i="23"/>
  <c r="U130" i="23"/>
  <c r="V130" i="23"/>
  <c r="W130" i="23"/>
  <c r="X130" i="23"/>
  <c r="Y130" i="23"/>
  <c r="Z130" i="23"/>
  <c r="AA130" i="23"/>
  <c r="AB130" i="23"/>
  <c r="AC130" i="23"/>
  <c r="AD130" i="23"/>
  <c r="AI130" i="23"/>
  <c r="AJ130" i="23"/>
  <c r="AK130" i="23"/>
  <c r="AL130" i="23"/>
  <c r="AM130" i="23"/>
  <c r="AN130" i="23"/>
  <c r="AO130" i="23"/>
  <c r="AP130" i="23"/>
  <c r="AQ130" i="23"/>
  <c r="AR130" i="23"/>
  <c r="AS130" i="23"/>
  <c r="AT130" i="23"/>
  <c r="AU130" i="23"/>
  <c r="AV130" i="23"/>
  <c r="AW130" i="23"/>
  <c r="AX130" i="23"/>
  <c r="AY130" i="23"/>
  <c r="AZ130" i="23"/>
  <c r="M167" i="23"/>
  <c r="N167" i="23"/>
  <c r="O167" i="23"/>
  <c r="P167" i="23"/>
  <c r="Q167" i="23"/>
  <c r="R167" i="23"/>
  <c r="S167" i="23"/>
  <c r="T167" i="23"/>
  <c r="U167" i="23"/>
  <c r="V167" i="23"/>
  <c r="W167" i="23"/>
  <c r="X167" i="23"/>
  <c r="Y167" i="23"/>
  <c r="Z167" i="23"/>
  <c r="AA167" i="23"/>
  <c r="AB167" i="23"/>
  <c r="AC167" i="23"/>
  <c r="AD167" i="23"/>
  <c r="AI167" i="23"/>
  <c r="AJ167" i="23"/>
  <c r="AK167" i="23"/>
  <c r="AL167" i="23"/>
  <c r="AM167" i="23"/>
  <c r="AN167" i="23"/>
  <c r="AO167" i="23"/>
  <c r="AP167" i="23"/>
  <c r="AQ167" i="23"/>
  <c r="AR167" i="23"/>
  <c r="AS167" i="23"/>
  <c r="AT167" i="23"/>
  <c r="AU167" i="23"/>
  <c r="AV167" i="23"/>
  <c r="AW167" i="23"/>
  <c r="AX167" i="23"/>
  <c r="AY167" i="23"/>
  <c r="AZ167" i="23"/>
  <c r="M40" i="23"/>
  <c r="N40" i="23"/>
  <c r="O40" i="23"/>
  <c r="P40" i="23"/>
  <c r="Q40" i="23"/>
  <c r="R40" i="23"/>
  <c r="S40" i="23"/>
  <c r="T40" i="23"/>
  <c r="U40" i="23"/>
  <c r="V40" i="23"/>
  <c r="W40" i="23"/>
  <c r="X40" i="23"/>
  <c r="Y40" i="23"/>
  <c r="Z40" i="23"/>
  <c r="AA40" i="23"/>
  <c r="AB40" i="23"/>
  <c r="AC40" i="23"/>
  <c r="AD40" i="23"/>
  <c r="AI40" i="23"/>
  <c r="AJ40" i="23"/>
  <c r="AK40" i="23"/>
  <c r="AL40" i="23"/>
  <c r="AM40" i="23"/>
  <c r="AN40" i="23"/>
  <c r="AO40" i="23"/>
  <c r="AP40" i="23"/>
  <c r="AQ40" i="23"/>
  <c r="AR40" i="23"/>
  <c r="AS40" i="23"/>
  <c r="AT40" i="23"/>
  <c r="AU40" i="23"/>
  <c r="AV40" i="23"/>
  <c r="AW40" i="23"/>
  <c r="AX40" i="23"/>
  <c r="AY40" i="23"/>
  <c r="AZ40" i="23"/>
  <c r="AY96" i="23"/>
  <c r="AZ96" i="23"/>
  <c r="AY38" i="23"/>
  <c r="AZ38" i="23"/>
  <c r="AI96" i="23"/>
  <c r="AJ96" i="23"/>
  <c r="AK96" i="23"/>
  <c r="AL96" i="23"/>
  <c r="AM96" i="23"/>
  <c r="AN96" i="23"/>
  <c r="AO96" i="23"/>
  <c r="AP96" i="23"/>
  <c r="AQ96" i="23"/>
  <c r="AR96" i="23"/>
  <c r="AS96" i="23"/>
  <c r="AT96" i="23"/>
  <c r="AU96" i="23"/>
  <c r="AV96" i="23"/>
  <c r="AW96" i="23"/>
  <c r="AX96" i="23"/>
  <c r="M96" i="23"/>
  <c r="N96" i="23"/>
  <c r="O96" i="23"/>
  <c r="P96" i="23"/>
  <c r="Q96" i="23"/>
  <c r="R96" i="23"/>
  <c r="S96" i="23"/>
  <c r="T96" i="23"/>
  <c r="U96" i="23"/>
  <c r="V96" i="23"/>
  <c r="W96" i="23"/>
  <c r="X96" i="23"/>
  <c r="Y96" i="23"/>
  <c r="Z96" i="23"/>
  <c r="AA96" i="23"/>
  <c r="AB96" i="23"/>
  <c r="AC96" i="23"/>
  <c r="AD96" i="23"/>
  <c r="M192" i="23"/>
  <c r="N192" i="23"/>
  <c r="O192" i="23"/>
  <c r="P192" i="23"/>
  <c r="Q192" i="23"/>
  <c r="R192" i="23"/>
  <c r="S192" i="23"/>
  <c r="T192" i="23"/>
  <c r="U192" i="23"/>
  <c r="V192" i="23"/>
  <c r="W192" i="23"/>
  <c r="X192" i="23"/>
  <c r="Y192" i="23"/>
  <c r="Z192" i="23"/>
  <c r="AA192" i="23"/>
  <c r="AB192" i="23"/>
  <c r="AC192" i="23"/>
  <c r="AD192" i="23"/>
  <c r="AI192" i="23"/>
  <c r="AJ192" i="23"/>
  <c r="AK192" i="23"/>
  <c r="AL192" i="23"/>
  <c r="AM192" i="23"/>
  <c r="AN192" i="23"/>
  <c r="AO192" i="23"/>
  <c r="AP192" i="23"/>
  <c r="AQ192" i="23"/>
  <c r="AR192" i="23"/>
  <c r="AS192" i="23"/>
  <c r="AT192" i="23"/>
  <c r="AU192" i="23"/>
  <c r="AV192" i="23"/>
  <c r="AW192" i="23"/>
  <c r="AX192" i="23"/>
  <c r="AY192" i="23"/>
  <c r="AZ192" i="23"/>
  <c r="AX131" i="23" l="1"/>
  <c r="AY131" i="23"/>
  <c r="AZ131" i="23"/>
  <c r="AI131" i="23"/>
  <c r="AJ131" i="23"/>
  <c r="AK131" i="23"/>
  <c r="AL131" i="23"/>
  <c r="AM131" i="23"/>
  <c r="AN131" i="23"/>
  <c r="AO131" i="23"/>
  <c r="AP131" i="23"/>
  <c r="AQ131" i="23"/>
  <c r="AR131" i="23"/>
  <c r="AS131" i="23"/>
  <c r="AT131" i="23"/>
  <c r="AU131" i="23"/>
  <c r="AV131" i="23"/>
  <c r="AW131" i="23"/>
  <c r="M131" i="23"/>
  <c r="N131" i="23"/>
  <c r="O131" i="23"/>
  <c r="P131" i="23"/>
  <c r="Q131" i="23"/>
  <c r="R131" i="23"/>
  <c r="S131" i="23"/>
  <c r="T131" i="23"/>
  <c r="U131" i="23"/>
  <c r="V131" i="23"/>
  <c r="W131" i="23"/>
  <c r="X131" i="23"/>
  <c r="Y131" i="23"/>
  <c r="Z131" i="23"/>
  <c r="AA131" i="23"/>
  <c r="AB131" i="23"/>
  <c r="AC131" i="23"/>
  <c r="AD131" i="23"/>
  <c r="M216" i="23" l="1"/>
  <c r="N216" i="23"/>
  <c r="O216" i="23"/>
  <c r="P216" i="23"/>
  <c r="Q216" i="23"/>
  <c r="R216" i="23"/>
  <c r="S216" i="23"/>
  <c r="T216" i="23"/>
  <c r="U216" i="23"/>
  <c r="V216" i="23"/>
  <c r="W216" i="23"/>
  <c r="X216" i="23"/>
  <c r="Y216" i="23"/>
  <c r="Z216" i="23"/>
  <c r="AA216" i="23"/>
  <c r="AB216" i="23"/>
  <c r="AC216" i="23"/>
  <c r="AD216" i="23"/>
  <c r="AI216" i="23"/>
  <c r="AJ216" i="23"/>
  <c r="AK216" i="23"/>
  <c r="AL216" i="23"/>
  <c r="AM216" i="23"/>
  <c r="AN216" i="23"/>
  <c r="AO216" i="23"/>
  <c r="AP216" i="23"/>
  <c r="AQ216" i="23"/>
  <c r="AR216" i="23"/>
  <c r="AS216" i="23"/>
  <c r="AT216" i="23"/>
  <c r="AU216" i="23"/>
  <c r="AV216" i="23"/>
  <c r="AW216" i="23"/>
  <c r="AX216" i="23"/>
  <c r="AY216" i="23"/>
  <c r="AZ216" i="23"/>
  <c r="M138" i="23"/>
  <c r="N138" i="23"/>
  <c r="O138" i="23"/>
  <c r="P138" i="23"/>
  <c r="Q138" i="23"/>
  <c r="R138" i="23"/>
  <c r="S138" i="23"/>
  <c r="T138" i="23"/>
  <c r="U138" i="23"/>
  <c r="V138" i="23"/>
  <c r="W138" i="23"/>
  <c r="X138" i="23"/>
  <c r="Y138" i="23"/>
  <c r="Z138" i="23"/>
  <c r="AA138" i="23"/>
  <c r="AB138" i="23"/>
  <c r="AC138" i="23"/>
  <c r="AD138" i="23"/>
  <c r="AI138" i="23"/>
  <c r="AJ138" i="23"/>
  <c r="AK138" i="23"/>
  <c r="AL138" i="23"/>
  <c r="AM138" i="23"/>
  <c r="AN138" i="23"/>
  <c r="AO138" i="23"/>
  <c r="AP138" i="23"/>
  <c r="AQ138" i="23"/>
  <c r="AR138" i="23"/>
  <c r="AS138" i="23"/>
  <c r="AT138" i="23"/>
  <c r="AU138" i="23"/>
  <c r="AV138" i="23"/>
  <c r="AW138" i="23"/>
  <c r="AX138" i="23"/>
  <c r="AY138" i="23"/>
  <c r="AZ138" i="23"/>
  <c r="M226" i="23"/>
  <c r="N226" i="23"/>
  <c r="O226" i="23"/>
  <c r="P226" i="23"/>
  <c r="Q226" i="23"/>
  <c r="R226" i="23"/>
  <c r="S226" i="23"/>
  <c r="T226" i="23"/>
  <c r="U226" i="23"/>
  <c r="V226" i="23"/>
  <c r="W226" i="23"/>
  <c r="X226" i="23"/>
  <c r="Y226" i="23"/>
  <c r="Z226" i="23"/>
  <c r="AA226" i="23"/>
  <c r="AB226" i="23"/>
  <c r="AC226" i="23"/>
  <c r="AD226" i="23"/>
  <c r="AI226" i="23"/>
  <c r="AJ226" i="23"/>
  <c r="AK226" i="23"/>
  <c r="AL226" i="23"/>
  <c r="AM226" i="23"/>
  <c r="AN226" i="23"/>
  <c r="AO226" i="23"/>
  <c r="AP226" i="23"/>
  <c r="AQ226" i="23"/>
  <c r="AR226" i="23"/>
  <c r="AS226" i="23"/>
  <c r="AT226" i="23"/>
  <c r="AU226" i="23"/>
  <c r="AV226" i="23"/>
  <c r="AW226" i="23"/>
  <c r="AX226" i="23"/>
  <c r="AY226" i="23"/>
  <c r="AZ226" i="23"/>
  <c r="M222" i="23"/>
  <c r="N222" i="23"/>
  <c r="O222" i="23"/>
  <c r="P222" i="23"/>
  <c r="Q222" i="23"/>
  <c r="R222" i="23"/>
  <c r="S222" i="23"/>
  <c r="T222" i="23"/>
  <c r="U222" i="23"/>
  <c r="V222" i="23"/>
  <c r="W222" i="23"/>
  <c r="X222" i="23"/>
  <c r="Y222" i="23"/>
  <c r="Z222" i="23"/>
  <c r="AA222" i="23"/>
  <c r="AB222" i="23"/>
  <c r="AC222" i="23"/>
  <c r="AD222" i="23"/>
  <c r="AI222" i="23"/>
  <c r="AJ222" i="23"/>
  <c r="AK222" i="23"/>
  <c r="AL222" i="23"/>
  <c r="AM222" i="23"/>
  <c r="AN222" i="23"/>
  <c r="AO222" i="23"/>
  <c r="AP222" i="23"/>
  <c r="AQ222" i="23"/>
  <c r="AR222" i="23"/>
  <c r="AS222" i="23"/>
  <c r="AT222" i="23"/>
  <c r="AU222" i="23"/>
  <c r="AV222" i="23"/>
  <c r="AW222" i="23"/>
  <c r="AX222" i="23"/>
  <c r="AY222" i="23"/>
  <c r="AZ222" i="23"/>
  <c r="M211" i="23"/>
  <c r="N211" i="23"/>
  <c r="O211" i="23"/>
  <c r="P211" i="23"/>
  <c r="Q211" i="23"/>
  <c r="R211" i="23"/>
  <c r="S211" i="23"/>
  <c r="T211" i="23"/>
  <c r="U211" i="23"/>
  <c r="V211" i="23"/>
  <c r="W211" i="23"/>
  <c r="X211" i="23"/>
  <c r="Y211" i="23"/>
  <c r="Z211" i="23"/>
  <c r="AA211" i="23"/>
  <c r="AB211" i="23"/>
  <c r="AC211" i="23"/>
  <c r="AD211" i="23"/>
  <c r="AI211" i="23"/>
  <c r="AJ211" i="23"/>
  <c r="AK211" i="23"/>
  <c r="AL211" i="23"/>
  <c r="AM211" i="23"/>
  <c r="AN211" i="23"/>
  <c r="AO211" i="23"/>
  <c r="AP211" i="23"/>
  <c r="AQ211" i="23"/>
  <c r="AR211" i="23"/>
  <c r="AS211" i="23"/>
  <c r="AT211" i="23"/>
  <c r="AU211" i="23"/>
  <c r="AV211" i="23"/>
  <c r="AW211" i="23"/>
  <c r="AX211" i="23"/>
  <c r="AY211" i="23"/>
  <c r="AZ211" i="23"/>
  <c r="M150" i="23"/>
  <c r="N150" i="23"/>
  <c r="O150" i="23"/>
  <c r="P150" i="23"/>
  <c r="Q150" i="23"/>
  <c r="R150" i="23"/>
  <c r="S150" i="23"/>
  <c r="T150" i="23"/>
  <c r="U150" i="23"/>
  <c r="V150" i="23"/>
  <c r="W150" i="23"/>
  <c r="X150" i="23"/>
  <c r="Y150" i="23"/>
  <c r="Z150" i="23"/>
  <c r="AA150" i="23"/>
  <c r="AB150" i="23"/>
  <c r="AC150" i="23"/>
  <c r="AD150" i="23"/>
  <c r="AI150" i="23"/>
  <c r="AJ150" i="23"/>
  <c r="AK150" i="23"/>
  <c r="AL150" i="23"/>
  <c r="AM150" i="23"/>
  <c r="AN150" i="23"/>
  <c r="AO150" i="23"/>
  <c r="AP150" i="23"/>
  <c r="AQ150" i="23"/>
  <c r="AR150" i="23"/>
  <c r="AS150" i="23"/>
  <c r="AT150" i="23"/>
  <c r="AU150" i="23"/>
  <c r="AV150" i="23"/>
  <c r="AW150" i="23"/>
  <c r="AX150" i="23"/>
  <c r="AY150" i="23"/>
  <c r="AZ150" i="23"/>
  <c r="M199" i="23"/>
  <c r="N199" i="23"/>
  <c r="O199" i="23"/>
  <c r="P199" i="23"/>
  <c r="Q199" i="23"/>
  <c r="R199" i="23"/>
  <c r="S199" i="23"/>
  <c r="T199" i="23"/>
  <c r="U199" i="23"/>
  <c r="V199" i="23"/>
  <c r="W199" i="23"/>
  <c r="X199" i="23"/>
  <c r="Y199" i="23"/>
  <c r="Z199" i="23"/>
  <c r="AA199" i="23"/>
  <c r="AB199" i="23"/>
  <c r="AC199" i="23"/>
  <c r="AD199" i="23"/>
  <c r="AI199" i="23"/>
  <c r="AJ199" i="23"/>
  <c r="AK199" i="23"/>
  <c r="AL199" i="23"/>
  <c r="AM199" i="23"/>
  <c r="AN199" i="23"/>
  <c r="AO199" i="23"/>
  <c r="AP199" i="23"/>
  <c r="AQ199" i="23"/>
  <c r="AR199" i="23"/>
  <c r="AS199" i="23"/>
  <c r="AT199" i="23"/>
  <c r="AU199" i="23"/>
  <c r="AV199" i="23"/>
  <c r="AW199" i="23"/>
  <c r="AX199" i="23"/>
  <c r="AY199" i="23"/>
  <c r="AZ199" i="23"/>
  <c r="M157" i="23"/>
  <c r="N157" i="23"/>
  <c r="O157" i="23"/>
  <c r="P157" i="23"/>
  <c r="Q157" i="23"/>
  <c r="R157" i="23"/>
  <c r="S157" i="23"/>
  <c r="T157" i="23"/>
  <c r="U157" i="23"/>
  <c r="V157" i="23"/>
  <c r="W157" i="23"/>
  <c r="X157" i="23"/>
  <c r="Y157" i="23"/>
  <c r="Z157" i="23"/>
  <c r="AA157" i="23"/>
  <c r="AB157" i="23"/>
  <c r="AC157" i="23"/>
  <c r="AD157" i="23"/>
  <c r="AI157" i="23"/>
  <c r="AJ157" i="23"/>
  <c r="AK157" i="23"/>
  <c r="AL157" i="23"/>
  <c r="AM157" i="23"/>
  <c r="AN157" i="23"/>
  <c r="AO157" i="23"/>
  <c r="AP157" i="23"/>
  <c r="AQ157" i="23"/>
  <c r="AR157" i="23"/>
  <c r="AS157" i="23"/>
  <c r="AT157" i="23"/>
  <c r="AU157" i="23"/>
  <c r="AV157" i="23"/>
  <c r="AW157" i="23"/>
  <c r="AX157" i="23"/>
  <c r="AY157" i="23"/>
  <c r="AZ157" i="23"/>
  <c r="M225" i="23"/>
  <c r="N225" i="23"/>
  <c r="O225" i="23"/>
  <c r="P225" i="23"/>
  <c r="Q225" i="23"/>
  <c r="R225" i="23"/>
  <c r="S225" i="23"/>
  <c r="T225" i="23"/>
  <c r="U225" i="23"/>
  <c r="V225" i="23"/>
  <c r="W225" i="23"/>
  <c r="X225" i="23"/>
  <c r="Y225" i="23"/>
  <c r="Z225" i="23"/>
  <c r="AA225" i="23"/>
  <c r="AB225" i="23"/>
  <c r="AC225" i="23"/>
  <c r="AD225" i="23"/>
  <c r="AI225" i="23"/>
  <c r="AJ225" i="23"/>
  <c r="AK225" i="23"/>
  <c r="AL225" i="23"/>
  <c r="AM225" i="23"/>
  <c r="AN225" i="23"/>
  <c r="AO225" i="23"/>
  <c r="AP225" i="23"/>
  <c r="AQ225" i="23"/>
  <c r="AR225" i="23"/>
  <c r="AS225" i="23"/>
  <c r="AT225" i="23"/>
  <c r="AU225" i="23"/>
  <c r="AV225" i="23"/>
  <c r="AW225" i="23"/>
  <c r="AX225" i="23"/>
  <c r="AY225" i="23"/>
  <c r="AZ225" i="23"/>
  <c r="M168" i="23"/>
  <c r="N168" i="23"/>
  <c r="O168" i="23"/>
  <c r="P168" i="23"/>
  <c r="Q168" i="23"/>
  <c r="R168" i="23"/>
  <c r="S168" i="23"/>
  <c r="T168" i="23"/>
  <c r="U168" i="23"/>
  <c r="V168" i="23"/>
  <c r="W168" i="23"/>
  <c r="X168" i="23"/>
  <c r="Y168" i="23"/>
  <c r="Z168" i="23"/>
  <c r="AA168" i="23"/>
  <c r="AB168" i="23"/>
  <c r="AC168" i="23"/>
  <c r="AD168" i="23"/>
  <c r="AI168" i="23"/>
  <c r="AJ168" i="23"/>
  <c r="AK168" i="23"/>
  <c r="AL168" i="23"/>
  <c r="AM168" i="23"/>
  <c r="AN168" i="23"/>
  <c r="AO168" i="23"/>
  <c r="AP168" i="23"/>
  <c r="AQ168" i="23"/>
  <c r="AR168" i="23"/>
  <c r="AS168" i="23"/>
  <c r="AT168" i="23"/>
  <c r="AU168" i="23"/>
  <c r="AV168" i="23"/>
  <c r="AW168" i="23"/>
  <c r="AX168" i="23"/>
  <c r="AY168" i="23"/>
  <c r="AZ168" i="23"/>
  <c r="M75" i="23"/>
  <c r="N75" i="23"/>
  <c r="O75" i="23"/>
  <c r="P75" i="23"/>
  <c r="Q75" i="23"/>
  <c r="R75" i="23"/>
  <c r="S75" i="23"/>
  <c r="T75" i="23"/>
  <c r="U75" i="23"/>
  <c r="V75" i="23"/>
  <c r="W75" i="23"/>
  <c r="X75" i="23"/>
  <c r="Y75" i="23"/>
  <c r="Z75" i="23"/>
  <c r="AA75" i="23"/>
  <c r="AB75" i="23"/>
  <c r="AC75" i="23"/>
  <c r="AD75" i="23"/>
  <c r="AI75" i="23"/>
  <c r="AJ75" i="23"/>
  <c r="AK75" i="23"/>
  <c r="AL75" i="23"/>
  <c r="AM75" i="23"/>
  <c r="AN75" i="23"/>
  <c r="AO75" i="23"/>
  <c r="AP75" i="23"/>
  <c r="AQ75" i="23"/>
  <c r="AR75" i="23"/>
  <c r="AS75" i="23"/>
  <c r="AT75" i="23"/>
  <c r="AU75" i="23"/>
  <c r="AV75" i="23"/>
  <c r="AW75" i="23"/>
  <c r="AX75" i="23"/>
  <c r="AY75" i="23"/>
  <c r="AZ75" i="23"/>
  <c r="M143" i="23"/>
  <c r="N143" i="23"/>
  <c r="O143" i="23"/>
  <c r="P143" i="23"/>
  <c r="Q143" i="23"/>
  <c r="R143" i="23"/>
  <c r="S143" i="23"/>
  <c r="T143" i="23"/>
  <c r="U143" i="23"/>
  <c r="V143" i="23"/>
  <c r="W143" i="23"/>
  <c r="X143" i="23"/>
  <c r="Y143" i="23"/>
  <c r="Z143" i="23"/>
  <c r="AA143" i="23"/>
  <c r="AB143" i="23"/>
  <c r="AC143" i="23"/>
  <c r="AD143" i="23"/>
  <c r="AI143" i="23"/>
  <c r="AJ143" i="23"/>
  <c r="AK143" i="23"/>
  <c r="AL143" i="23"/>
  <c r="AM143" i="23"/>
  <c r="AN143" i="23"/>
  <c r="AO143" i="23"/>
  <c r="AP143" i="23"/>
  <c r="AQ143" i="23"/>
  <c r="AR143" i="23"/>
  <c r="AS143" i="23"/>
  <c r="AT143" i="23"/>
  <c r="AU143" i="23"/>
  <c r="AV143" i="23"/>
  <c r="AW143" i="23"/>
  <c r="AX143" i="23"/>
  <c r="AY143" i="23"/>
  <c r="AZ143" i="23"/>
  <c r="M32" i="23"/>
  <c r="N32" i="23"/>
  <c r="O32" i="23"/>
  <c r="P32" i="23"/>
  <c r="Q32" i="23"/>
  <c r="R32" i="23"/>
  <c r="S32" i="23"/>
  <c r="T32" i="23"/>
  <c r="U32" i="23"/>
  <c r="V32" i="23"/>
  <c r="W32" i="23"/>
  <c r="X32" i="23"/>
  <c r="Y32" i="23"/>
  <c r="Z32" i="23"/>
  <c r="AA32" i="23"/>
  <c r="AB32" i="23"/>
  <c r="AC32" i="23"/>
  <c r="AD32" i="23"/>
  <c r="AI32" i="23"/>
  <c r="AJ32" i="23"/>
  <c r="AK32" i="23"/>
  <c r="AL32" i="23"/>
  <c r="AM32" i="23"/>
  <c r="AN32" i="23"/>
  <c r="AO32" i="23"/>
  <c r="AP32" i="23"/>
  <c r="AQ32" i="23"/>
  <c r="AR32" i="23"/>
  <c r="AS32" i="23"/>
  <c r="AT32" i="23"/>
  <c r="AU32" i="23"/>
  <c r="AV32" i="23"/>
  <c r="AW32" i="23"/>
  <c r="AX32" i="23"/>
  <c r="AY32" i="23"/>
  <c r="AZ32" i="23"/>
  <c r="M69" i="23"/>
  <c r="N69" i="23"/>
  <c r="O69" i="23"/>
  <c r="P69" i="23"/>
  <c r="Q69" i="23"/>
  <c r="R69" i="23"/>
  <c r="S69" i="23"/>
  <c r="T69" i="23"/>
  <c r="U69" i="23"/>
  <c r="V69" i="23"/>
  <c r="W69" i="23"/>
  <c r="X69" i="23"/>
  <c r="Y69" i="23"/>
  <c r="Z69" i="23"/>
  <c r="AA69" i="23"/>
  <c r="AB69" i="23"/>
  <c r="AC69" i="23"/>
  <c r="AD69" i="23"/>
  <c r="AI69" i="23"/>
  <c r="AJ69" i="23"/>
  <c r="AK69" i="23"/>
  <c r="AL69" i="23"/>
  <c r="AM69" i="23"/>
  <c r="AN69" i="23"/>
  <c r="AO69" i="23"/>
  <c r="AP69" i="23"/>
  <c r="AQ69" i="23"/>
  <c r="AR69" i="23"/>
  <c r="AS69" i="23"/>
  <c r="AT69" i="23"/>
  <c r="AU69" i="23"/>
  <c r="AV69" i="23"/>
  <c r="AW69" i="23"/>
  <c r="AX69" i="23"/>
  <c r="AY69" i="23"/>
  <c r="AZ69" i="23"/>
  <c r="M200" i="23"/>
  <c r="N200" i="23"/>
  <c r="O200" i="23"/>
  <c r="P200" i="23"/>
  <c r="Q200" i="23"/>
  <c r="R200" i="23"/>
  <c r="S200" i="23"/>
  <c r="T200" i="23"/>
  <c r="U200" i="23"/>
  <c r="V200" i="23"/>
  <c r="W200" i="23"/>
  <c r="X200" i="23"/>
  <c r="Y200" i="23"/>
  <c r="Z200" i="23"/>
  <c r="AA200" i="23"/>
  <c r="AB200" i="23"/>
  <c r="AC200" i="23"/>
  <c r="AD200" i="23"/>
  <c r="AI200" i="23"/>
  <c r="AJ200" i="23"/>
  <c r="AK200" i="23"/>
  <c r="AL200" i="23"/>
  <c r="AM200" i="23"/>
  <c r="AN200" i="23"/>
  <c r="AO200" i="23"/>
  <c r="AP200" i="23"/>
  <c r="AQ200" i="23"/>
  <c r="AR200" i="23"/>
  <c r="AS200" i="23"/>
  <c r="AT200" i="23"/>
  <c r="AU200" i="23"/>
  <c r="AV200" i="23"/>
  <c r="AW200" i="23"/>
  <c r="AX200" i="23"/>
  <c r="AY200" i="23"/>
  <c r="AZ200" i="23"/>
  <c r="M70" i="23"/>
  <c r="M194" i="23" l="1"/>
  <c r="N194" i="23"/>
  <c r="O194" i="23"/>
  <c r="P194" i="23"/>
  <c r="Q194" i="23"/>
  <c r="R194" i="23"/>
  <c r="S194" i="23"/>
  <c r="T194" i="23"/>
  <c r="U194" i="23"/>
  <c r="V194" i="23"/>
  <c r="W194" i="23"/>
  <c r="X194" i="23"/>
  <c r="Y194" i="23"/>
  <c r="Z194" i="23"/>
  <c r="AA194" i="23"/>
  <c r="AB194" i="23"/>
  <c r="AC194" i="23"/>
  <c r="AD194" i="23"/>
  <c r="AI194" i="23"/>
  <c r="AJ194" i="23"/>
  <c r="AK194" i="23"/>
  <c r="AL194" i="23"/>
  <c r="AM194" i="23"/>
  <c r="AN194" i="23"/>
  <c r="AO194" i="23"/>
  <c r="AP194" i="23"/>
  <c r="AQ194" i="23"/>
  <c r="AR194" i="23"/>
  <c r="AS194" i="23"/>
  <c r="AT194" i="23"/>
  <c r="AU194" i="23"/>
  <c r="AV194" i="23"/>
  <c r="AW194" i="23"/>
  <c r="AX194" i="23"/>
  <c r="AY194" i="23"/>
  <c r="AZ194" i="23"/>
  <c r="M92" i="23"/>
  <c r="N92" i="23"/>
  <c r="O92" i="23"/>
  <c r="P92" i="23"/>
  <c r="Q92" i="23"/>
  <c r="R92" i="23"/>
  <c r="S92" i="23"/>
  <c r="T92" i="23"/>
  <c r="U92" i="23"/>
  <c r="V92" i="23"/>
  <c r="W92" i="23"/>
  <c r="X92" i="23"/>
  <c r="Y92" i="23"/>
  <c r="Z92" i="23"/>
  <c r="AA92" i="23"/>
  <c r="AB92" i="23"/>
  <c r="AC92" i="23"/>
  <c r="AD92" i="23"/>
  <c r="AI92" i="23"/>
  <c r="AJ92" i="23"/>
  <c r="AK92" i="23"/>
  <c r="AL92" i="23"/>
  <c r="AM92" i="23"/>
  <c r="AN92" i="23"/>
  <c r="AO92" i="23"/>
  <c r="AP92" i="23"/>
  <c r="AQ92" i="23"/>
  <c r="AR92" i="23"/>
  <c r="AS92" i="23"/>
  <c r="AT92" i="23"/>
  <c r="AU92" i="23"/>
  <c r="AV92" i="23"/>
  <c r="AW92" i="23"/>
  <c r="AX92" i="23"/>
  <c r="AY92" i="23"/>
  <c r="AZ92" i="23"/>
  <c r="M94" i="23"/>
  <c r="N94" i="23"/>
  <c r="O94" i="23"/>
  <c r="P94" i="23"/>
  <c r="Q94" i="23"/>
  <c r="R94" i="23"/>
  <c r="S94" i="23"/>
  <c r="T94" i="23"/>
  <c r="U94" i="23"/>
  <c r="V94" i="23"/>
  <c r="W94" i="23"/>
  <c r="X94" i="23"/>
  <c r="Y94" i="23"/>
  <c r="Z94" i="23"/>
  <c r="AA94" i="23"/>
  <c r="AB94" i="23"/>
  <c r="AC94" i="23"/>
  <c r="AD94" i="23"/>
  <c r="AI94" i="23"/>
  <c r="AJ94" i="23"/>
  <c r="AK94" i="23"/>
  <c r="AL94" i="23"/>
  <c r="AM94" i="23"/>
  <c r="AN94" i="23"/>
  <c r="AO94" i="23"/>
  <c r="AP94" i="23"/>
  <c r="AQ94" i="23"/>
  <c r="AR94" i="23"/>
  <c r="AS94" i="23"/>
  <c r="AT94" i="23"/>
  <c r="AU94" i="23"/>
  <c r="AV94" i="23"/>
  <c r="AW94" i="23"/>
  <c r="AX94" i="23"/>
  <c r="AY94" i="23"/>
  <c r="AZ94" i="23"/>
  <c r="M103" i="23"/>
  <c r="N103" i="23"/>
  <c r="O103" i="23"/>
  <c r="P103" i="23"/>
  <c r="Q103" i="23"/>
  <c r="R103" i="23"/>
  <c r="S103" i="23"/>
  <c r="T103" i="23"/>
  <c r="U103" i="23"/>
  <c r="V103" i="23"/>
  <c r="W103" i="23"/>
  <c r="X103" i="23"/>
  <c r="Y103" i="23"/>
  <c r="Z103" i="23"/>
  <c r="AA103" i="23"/>
  <c r="AB103" i="23"/>
  <c r="AC103" i="23"/>
  <c r="AD103" i="23"/>
  <c r="AI103" i="23"/>
  <c r="AJ103" i="23"/>
  <c r="AK103" i="23"/>
  <c r="AL103" i="23"/>
  <c r="AM103" i="23"/>
  <c r="AN103" i="23"/>
  <c r="AO103" i="23"/>
  <c r="AP103" i="23"/>
  <c r="AQ103" i="23"/>
  <c r="AR103" i="23"/>
  <c r="AS103" i="23"/>
  <c r="AT103" i="23"/>
  <c r="AU103" i="23"/>
  <c r="AV103" i="23"/>
  <c r="AW103" i="23"/>
  <c r="AX103" i="23"/>
  <c r="AY103" i="23"/>
  <c r="AZ103" i="23"/>
  <c r="M116" i="23"/>
  <c r="N116" i="23"/>
  <c r="O116" i="23"/>
  <c r="P116" i="23"/>
  <c r="Q116" i="23"/>
  <c r="R116" i="23"/>
  <c r="S116" i="23"/>
  <c r="T116" i="23"/>
  <c r="U116" i="23"/>
  <c r="V116" i="23"/>
  <c r="W116" i="23"/>
  <c r="X116" i="23"/>
  <c r="Y116" i="23"/>
  <c r="Z116" i="23"/>
  <c r="AA116" i="23"/>
  <c r="AB116" i="23"/>
  <c r="AC116" i="23"/>
  <c r="AD116" i="23"/>
  <c r="AI116" i="23"/>
  <c r="AJ116" i="23"/>
  <c r="AK116" i="23"/>
  <c r="AL116" i="23"/>
  <c r="AM116" i="23"/>
  <c r="AN116" i="23"/>
  <c r="AO116" i="23"/>
  <c r="AP116" i="23"/>
  <c r="AQ116" i="23"/>
  <c r="AR116" i="23"/>
  <c r="AS116" i="23"/>
  <c r="AT116" i="23"/>
  <c r="AU116" i="23"/>
  <c r="AV116" i="23"/>
  <c r="AW116" i="23"/>
  <c r="AX116" i="23"/>
  <c r="AY116" i="23"/>
  <c r="AZ116" i="23"/>
  <c r="M210" i="23"/>
  <c r="N210" i="23"/>
  <c r="O210" i="23"/>
  <c r="P210" i="23"/>
  <c r="Q210" i="23"/>
  <c r="R210" i="23"/>
  <c r="S210" i="23"/>
  <c r="T210" i="23"/>
  <c r="U210" i="23"/>
  <c r="V210" i="23"/>
  <c r="W210" i="23"/>
  <c r="X210" i="23"/>
  <c r="Y210" i="23"/>
  <c r="Z210" i="23"/>
  <c r="AA210" i="23"/>
  <c r="AB210" i="23"/>
  <c r="AC210" i="23"/>
  <c r="AD210" i="23"/>
  <c r="AI210" i="23"/>
  <c r="AJ210" i="23"/>
  <c r="AK210" i="23"/>
  <c r="AL210" i="23"/>
  <c r="AM210" i="23"/>
  <c r="AN210" i="23"/>
  <c r="AO210" i="23"/>
  <c r="AP210" i="23"/>
  <c r="AQ210" i="23"/>
  <c r="AR210" i="23"/>
  <c r="AS210" i="23"/>
  <c r="AT210" i="23"/>
  <c r="AU210" i="23"/>
  <c r="AV210" i="23"/>
  <c r="AW210" i="23"/>
  <c r="AX210" i="23"/>
  <c r="AY210" i="23"/>
  <c r="AZ210" i="23"/>
  <c r="M224" i="23"/>
  <c r="N224" i="23"/>
  <c r="O224" i="23"/>
  <c r="P224" i="23"/>
  <c r="Q224" i="23"/>
  <c r="R224" i="23"/>
  <c r="S224" i="23"/>
  <c r="T224" i="23"/>
  <c r="U224" i="23"/>
  <c r="V224" i="23"/>
  <c r="W224" i="23"/>
  <c r="X224" i="23"/>
  <c r="Y224" i="23"/>
  <c r="Z224" i="23"/>
  <c r="AA224" i="23"/>
  <c r="AB224" i="23"/>
  <c r="AC224" i="23"/>
  <c r="AD224" i="23"/>
  <c r="AI224" i="23"/>
  <c r="AJ224" i="23"/>
  <c r="AK224" i="23"/>
  <c r="AL224" i="23"/>
  <c r="AM224" i="23"/>
  <c r="AN224" i="23"/>
  <c r="AO224" i="23"/>
  <c r="AP224" i="23"/>
  <c r="AQ224" i="23"/>
  <c r="AR224" i="23"/>
  <c r="AS224" i="23"/>
  <c r="AT224" i="23"/>
  <c r="AU224" i="23"/>
  <c r="AV224" i="23"/>
  <c r="AW224" i="23"/>
  <c r="AX224" i="23"/>
  <c r="AY224" i="23"/>
  <c r="AZ224" i="23"/>
  <c r="M134" i="23"/>
  <c r="N134" i="23"/>
  <c r="O134" i="23"/>
  <c r="P134" i="23"/>
  <c r="Q134" i="23"/>
  <c r="R134" i="23"/>
  <c r="S134" i="23"/>
  <c r="T134" i="23"/>
  <c r="U134" i="23"/>
  <c r="V134" i="23"/>
  <c r="W134" i="23"/>
  <c r="X134" i="23"/>
  <c r="Y134" i="23"/>
  <c r="Z134" i="23"/>
  <c r="AA134" i="23"/>
  <c r="AB134" i="23"/>
  <c r="AC134" i="23"/>
  <c r="AD134" i="23"/>
  <c r="AI134" i="23"/>
  <c r="AJ134" i="23"/>
  <c r="AK134" i="23"/>
  <c r="AL134" i="23"/>
  <c r="AM134" i="23"/>
  <c r="AN134" i="23"/>
  <c r="AO134" i="23"/>
  <c r="AP134" i="23"/>
  <c r="AQ134" i="23"/>
  <c r="AR134" i="23"/>
  <c r="AS134" i="23"/>
  <c r="AT134" i="23"/>
  <c r="AU134" i="23"/>
  <c r="AV134" i="23"/>
  <c r="AW134" i="23"/>
  <c r="AX134" i="23"/>
  <c r="AY134" i="23"/>
  <c r="AZ134" i="23"/>
  <c r="AZ215" i="23" l="1"/>
  <c r="AY215" i="23"/>
  <c r="AX215" i="23"/>
  <c r="AW215" i="23"/>
  <c r="AV215" i="23"/>
  <c r="AU215" i="23"/>
  <c r="AT215" i="23"/>
  <c r="AS215" i="23"/>
  <c r="AR215" i="23"/>
  <c r="AQ215" i="23"/>
  <c r="AP215" i="23"/>
  <c r="AO215" i="23"/>
  <c r="AN215" i="23"/>
  <c r="AM215" i="23"/>
  <c r="AL215" i="23"/>
  <c r="AK215" i="23"/>
  <c r="AJ215" i="23"/>
  <c r="AI215" i="23"/>
  <c r="AD215" i="23"/>
  <c r="AC215" i="23"/>
  <c r="AB215" i="23"/>
  <c r="AA215" i="23"/>
  <c r="Z215" i="23"/>
  <c r="Y215" i="23"/>
  <c r="X215" i="23"/>
  <c r="W215" i="23"/>
  <c r="V215" i="23"/>
  <c r="U215" i="23"/>
  <c r="T215" i="23"/>
  <c r="S215" i="23"/>
  <c r="R215" i="23"/>
  <c r="Q215" i="23"/>
  <c r="P215" i="23"/>
  <c r="O215" i="23"/>
  <c r="N215" i="23"/>
  <c r="M215" i="23"/>
  <c r="AZ164" i="23"/>
  <c r="AY164" i="23"/>
  <c r="AX164" i="23"/>
  <c r="AW164" i="23"/>
  <c r="AV164" i="23"/>
  <c r="AU164" i="23"/>
  <c r="AT164" i="23"/>
  <c r="AS164" i="23"/>
  <c r="AR164" i="23"/>
  <c r="AQ164" i="23"/>
  <c r="AP164" i="23"/>
  <c r="AO164" i="23"/>
  <c r="AN164" i="23"/>
  <c r="AM164" i="23"/>
  <c r="AL164" i="23"/>
  <c r="AK164" i="23"/>
  <c r="AJ164" i="23"/>
  <c r="AI164" i="23"/>
  <c r="AD164" i="23"/>
  <c r="AC164" i="23"/>
  <c r="AB164" i="23"/>
  <c r="AA164" i="23"/>
  <c r="Z164" i="23"/>
  <c r="Y164" i="23"/>
  <c r="X164" i="23"/>
  <c r="W164" i="23"/>
  <c r="V164" i="23"/>
  <c r="U164" i="23"/>
  <c r="T164" i="23"/>
  <c r="S164" i="23"/>
  <c r="R164" i="23"/>
  <c r="Q164" i="23"/>
  <c r="P164" i="23"/>
  <c r="O164" i="23"/>
  <c r="N164" i="23"/>
  <c r="M164" i="23"/>
  <c r="AZ176" i="23" l="1"/>
  <c r="AY176" i="23"/>
  <c r="AX176" i="23"/>
  <c r="AW176" i="23"/>
  <c r="AV176" i="23"/>
  <c r="AU176" i="23"/>
  <c r="AT176" i="23"/>
  <c r="AS176" i="23"/>
  <c r="AR176" i="23"/>
  <c r="AQ176" i="23"/>
  <c r="AP176" i="23"/>
  <c r="AO176" i="23"/>
  <c r="AN176" i="23"/>
  <c r="AM176" i="23"/>
  <c r="AL176" i="23"/>
  <c r="AK176" i="23"/>
  <c r="AJ176" i="23"/>
  <c r="AI176" i="23"/>
  <c r="AD176" i="23"/>
  <c r="AC176" i="23"/>
  <c r="AB176" i="23"/>
  <c r="AA176" i="23"/>
  <c r="Z176" i="23"/>
  <c r="Y176" i="23"/>
  <c r="X176" i="23"/>
  <c r="W176" i="23"/>
  <c r="V176" i="23"/>
  <c r="U176" i="23"/>
  <c r="T176" i="23"/>
  <c r="S176" i="23"/>
  <c r="R176" i="23"/>
  <c r="Q176" i="23"/>
  <c r="P176" i="23"/>
  <c r="O176" i="23"/>
  <c r="N176" i="23"/>
  <c r="M176" i="23"/>
  <c r="M67" i="23" l="1"/>
  <c r="N67" i="23"/>
  <c r="O67" i="23"/>
  <c r="P67" i="23"/>
  <c r="Q67" i="23"/>
  <c r="R67" i="23"/>
  <c r="S67" i="23"/>
  <c r="T67" i="23"/>
  <c r="U67" i="23"/>
  <c r="V67" i="23"/>
  <c r="W67" i="23"/>
  <c r="X67" i="23"/>
  <c r="Y67" i="23"/>
  <c r="Z67" i="23"/>
  <c r="AA67" i="23"/>
  <c r="AB67" i="23"/>
  <c r="AC67" i="23"/>
  <c r="AD67" i="23"/>
  <c r="AI67" i="23"/>
  <c r="AJ67" i="23"/>
  <c r="AK67" i="23"/>
  <c r="AL67" i="23"/>
  <c r="AM67" i="23"/>
  <c r="AN67" i="23"/>
  <c r="AO67" i="23"/>
  <c r="AP67" i="23"/>
  <c r="AQ67" i="23"/>
  <c r="AR67" i="23"/>
  <c r="AS67" i="23"/>
  <c r="AT67" i="23"/>
  <c r="AU67" i="23"/>
  <c r="AV67" i="23"/>
  <c r="AW67" i="23"/>
  <c r="AX67" i="23"/>
  <c r="AY67" i="23"/>
  <c r="AZ67" i="23"/>
  <c r="M3" i="23"/>
  <c r="N3" i="23"/>
  <c r="O3" i="23"/>
  <c r="P3" i="23"/>
  <c r="Q3" i="23"/>
  <c r="R3" i="23"/>
  <c r="S3" i="23"/>
  <c r="T3" i="23"/>
  <c r="U3" i="23"/>
  <c r="V3" i="23"/>
  <c r="W3" i="23"/>
  <c r="X3" i="23"/>
  <c r="Y3" i="23"/>
  <c r="Z3" i="23"/>
  <c r="AA3" i="23"/>
  <c r="AB3" i="23"/>
  <c r="AC3" i="23"/>
  <c r="AD3" i="23"/>
  <c r="AI3" i="23"/>
  <c r="AJ3" i="23"/>
  <c r="AK3" i="23"/>
  <c r="AL3" i="23"/>
  <c r="AM3" i="23"/>
  <c r="AN3" i="23"/>
  <c r="AO3" i="23"/>
  <c r="AP3" i="23"/>
  <c r="AQ3" i="23"/>
  <c r="AR3" i="23"/>
  <c r="AS3" i="23"/>
  <c r="AT3" i="23"/>
  <c r="AU3" i="23"/>
  <c r="AV3" i="23"/>
  <c r="AW3" i="23"/>
  <c r="AX3" i="23"/>
  <c r="AY3" i="23"/>
  <c r="AZ3" i="23"/>
  <c r="M193" i="23"/>
  <c r="N193" i="23"/>
  <c r="O193" i="23"/>
  <c r="P193" i="23"/>
  <c r="Q193" i="23"/>
  <c r="R193" i="23"/>
  <c r="S193" i="23"/>
  <c r="T193" i="23"/>
  <c r="U193" i="23"/>
  <c r="V193" i="23"/>
  <c r="W193" i="23"/>
  <c r="X193" i="23"/>
  <c r="Y193" i="23"/>
  <c r="Z193" i="23"/>
  <c r="AA193" i="23"/>
  <c r="AB193" i="23"/>
  <c r="AC193" i="23"/>
  <c r="AD193" i="23"/>
  <c r="AI193" i="23"/>
  <c r="AJ193" i="23"/>
  <c r="AK193" i="23"/>
  <c r="AL193" i="23"/>
  <c r="AM193" i="23"/>
  <c r="AN193" i="23"/>
  <c r="AO193" i="23"/>
  <c r="AP193" i="23"/>
  <c r="AQ193" i="23"/>
  <c r="AR193" i="23"/>
  <c r="AS193" i="23"/>
  <c r="AT193" i="23"/>
  <c r="AU193" i="23"/>
  <c r="AV193" i="23"/>
  <c r="AW193" i="23"/>
  <c r="AX193" i="23"/>
  <c r="AY193" i="23"/>
  <c r="AZ193" i="23"/>
  <c r="M104" i="23"/>
  <c r="N104" i="23"/>
  <c r="O104" i="23"/>
  <c r="P104" i="23"/>
  <c r="Q104" i="23"/>
  <c r="R104" i="23"/>
  <c r="S104" i="23"/>
  <c r="T104" i="23"/>
  <c r="U104" i="23"/>
  <c r="V104" i="23"/>
  <c r="W104" i="23"/>
  <c r="X104" i="23"/>
  <c r="Y104" i="23"/>
  <c r="Z104" i="23"/>
  <c r="AA104" i="23"/>
  <c r="AB104" i="23"/>
  <c r="AC104" i="23"/>
  <c r="AD104" i="23"/>
  <c r="AI104" i="23"/>
  <c r="AJ104" i="23"/>
  <c r="AK104" i="23"/>
  <c r="AL104" i="23"/>
  <c r="AM104" i="23"/>
  <c r="AN104" i="23"/>
  <c r="AO104" i="23"/>
  <c r="AP104" i="23"/>
  <c r="AQ104" i="23"/>
  <c r="AR104" i="23"/>
  <c r="AS104" i="23"/>
  <c r="AT104" i="23"/>
  <c r="AU104" i="23"/>
  <c r="AV104" i="23"/>
  <c r="AW104" i="23"/>
  <c r="AX104" i="23"/>
  <c r="AY104" i="23"/>
  <c r="AZ104" i="23"/>
  <c r="M203" i="23"/>
  <c r="N203" i="23"/>
  <c r="O203" i="23"/>
  <c r="P203" i="23"/>
  <c r="Q203" i="23"/>
  <c r="R203" i="23"/>
  <c r="S203" i="23"/>
  <c r="T203" i="23"/>
  <c r="U203" i="23"/>
  <c r="V203" i="23"/>
  <c r="W203" i="23"/>
  <c r="X203" i="23"/>
  <c r="Y203" i="23"/>
  <c r="Z203" i="23"/>
  <c r="AA203" i="23"/>
  <c r="AB203" i="23"/>
  <c r="AC203" i="23"/>
  <c r="AD203" i="23"/>
  <c r="AI203" i="23"/>
  <c r="AJ203" i="23"/>
  <c r="AK203" i="23"/>
  <c r="AL203" i="23"/>
  <c r="AM203" i="23"/>
  <c r="AN203" i="23"/>
  <c r="AO203" i="23"/>
  <c r="AP203" i="23"/>
  <c r="AQ203" i="23"/>
  <c r="AR203" i="23"/>
  <c r="AS203" i="23"/>
  <c r="AT203" i="23"/>
  <c r="AU203" i="23"/>
  <c r="AV203" i="23"/>
  <c r="AW203" i="23"/>
  <c r="AX203" i="23"/>
  <c r="AY203" i="23"/>
  <c r="AZ203" i="23"/>
  <c r="M106" i="23"/>
  <c r="N106" i="23"/>
  <c r="O106" i="23"/>
  <c r="P106" i="23"/>
  <c r="Q106" i="23"/>
  <c r="R106" i="23"/>
  <c r="S106" i="23"/>
  <c r="T106" i="23"/>
  <c r="U106" i="23"/>
  <c r="V106" i="23"/>
  <c r="W106" i="23"/>
  <c r="X106" i="23"/>
  <c r="Y106" i="23"/>
  <c r="Z106" i="23"/>
  <c r="AA106" i="23"/>
  <c r="AB106" i="23"/>
  <c r="AC106" i="23"/>
  <c r="AD106" i="23"/>
  <c r="AI106" i="23"/>
  <c r="AJ106" i="23"/>
  <c r="AK106" i="23"/>
  <c r="AL106" i="23"/>
  <c r="AM106" i="23"/>
  <c r="AN106" i="23"/>
  <c r="AO106" i="23"/>
  <c r="AP106" i="23"/>
  <c r="AQ106" i="23"/>
  <c r="AR106" i="23"/>
  <c r="AS106" i="23"/>
  <c r="AT106" i="23"/>
  <c r="AU106" i="23"/>
  <c r="AV106" i="23"/>
  <c r="AW106" i="23"/>
  <c r="AX106" i="23"/>
  <c r="AY106" i="23"/>
  <c r="AZ106" i="23"/>
  <c r="M177" i="23"/>
  <c r="N177" i="23"/>
  <c r="O177" i="23"/>
  <c r="P177" i="23"/>
  <c r="Q177" i="23"/>
  <c r="R177" i="23"/>
  <c r="S177" i="23"/>
  <c r="T177" i="23"/>
  <c r="U177" i="23"/>
  <c r="V177" i="23"/>
  <c r="W177" i="23"/>
  <c r="X177" i="23"/>
  <c r="Y177" i="23"/>
  <c r="Z177" i="23"/>
  <c r="AA177" i="23"/>
  <c r="AB177" i="23"/>
  <c r="AC177" i="23"/>
  <c r="AD177" i="23"/>
  <c r="AI177" i="23"/>
  <c r="AJ177" i="23"/>
  <c r="AK177" i="23"/>
  <c r="AL177" i="23"/>
  <c r="AM177" i="23"/>
  <c r="AN177" i="23"/>
  <c r="AO177" i="23"/>
  <c r="AP177" i="23"/>
  <c r="AQ177" i="23"/>
  <c r="AR177" i="23"/>
  <c r="AS177" i="23"/>
  <c r="AT177" i="23"/>
  <c r="AU177" i="23"/>
  <c r="AV177" i="23"/>
  <c r="AW177" i="23"/>
  <c r="AX177" i="23"/>
  <c r="AY177" i="23"/>
  <c r="AZ177" i="23"/>
  <c r="M43" i="23"/>
  <c r="N43" i="23"/>
  <c r="O43" i="23"/>
  <c r="P43" i="23"/>
  <c r="Q43" i="23"/>
  <c r="R43" i="23"/>
  <c r="S43" i="23"/>
  <c r="T43" i="23"/>
  <c r="U43" i="23"/>
  <c r="V43" i="23"/>
  <c r="W43" i="23"/>
  <c r="X43" i="23"/>
  <c r="Y43" i="23"/>
  <c r="Z43" i="23"/>
  <c r="AA43" i="23"/>
  <c r="AB43" i="23"/>
  <c r="AC43" i="23"/>
  <c r="AD43" i="23"/>
  <c r="AI43" i="23"/>
  <c r="AJ43" i="23"/>
  <c r="AK43" i="23"/>
  <c r="AL43" i="23"/>
  <c r="AM43" i="23"/>
  <c r="AN43" i="23"/>
  <c r="AO43" i="23"/>
  <c r="AP43" i="23"/>
  <c r="AQ43" i="23"/>
  <c r="AR43" i="23"/>
  <c r="AS43" i="23"/>
  <c r="AT43" i="23"/>
  <c r="AU43" i="23"/>
  <c r="AV43" i="23"/>
  <c r="AW43" i="23"/>
  <c r="AX43" i="23"/>
  <c r="AY43" i="23"/>
  <c r="AZ43" i="23"/>
  <c r="M12" i="23"/>
  <c r="N12" i="23"/>
  <c r="O12" i="23"/>
  <c r="P12" i="23"/>
  <c r="Q12" i="23"/>
  <c r="R12" i="23"/>
  <c r="S12" i="23"/>
  <c r="T12" i="23"/>
  <c r="U12" i="23"/>
  <c r="V12" i="23"/>
  <c r="W12" i="23"/>
  <c r="X12" i="23"/>
  <c r="Y12" i="23"/>
  <c r="Z12" i="23"/>
  <c r="AA12" i="23"/>
  <c r="AB12" i="23"/>
  <c r="AC12" i="23"/>
  <c r="AD12" i="23"/>
  <c r="AI12" i="23"/>
  <c r="AJ12" i="23"/>
  <c r="AK12" i="23"/>
  <c r="AL12" i="23"/>
  <c r="AM12" i="23"/>
  <c r="AN12" i="23"/>
  <c r="AO12" i="23"/>
  <c r="AP12" i="23"/>
  <c r="AQ12" i="23"/>
  <c r="AR12" i="23"/>
  <c r="AS12" i="23"/>
  <c r="AT12" i="23"/>
  <c r="AU12" i="23"/>
  <c r="AV12" i="23"/>
  <c r="AW12" i="23"/>
  <c r="AX12" i="23"/>
  <c r="AY12" i="23"/>
  <c r="AZ12" i="23"/>
  <c r="M128" i="23"/>
  <c r="N128" i="23"/>
  <c r="O128" i="23"/>
  <c r="P128" i="23"/>
  <c r="Q128" i="23"/>
  <c r="R128" i="23"/>
  <c r="S128" i="23"/>
  <c r="T128" i="23"/>
  <c r="U128" i="23"/>
  <c r="V128" i="23"/>
  <c r="W128" i="23"/>
  <c r="X128" i="23"/>
  <c r="Y128" i="23"/>
  <c r="Z128" i="23"/>
  <c r="AA128" i="23"/>
  <c r="AB128" i="23"/>
  <c r="AC128" i="23"/>
  <c r="AD128" i="23"/>
  <c r="AI128" i="23"/>
  <c r="AJ128" i="23"/>
  <c r="AK128" i="23"/>
  <c r="AL128" i="23"/>
  <c r="AM128" i="23"/>
  <c r="AN128" i="23"/>
  <c r="AO128" i="23"/>
  <c r="AP128" i="23"/>
  <c r="AQ128" i="23"/>
  <c r="AR128" i="23"/>
  <c r="AS128" i="23"/>
  <c r="AT128" i="23"/>
  <c r="AU128" i="23"/>
  <c r="AV128" i="23"/>
  <c r="AW128" i="23"/>
  <c r="AX128" i="23"/>
  <c r="AY128" i="23"/>
  <c r="AZ128" i="23"/>
  <c r="M49" i="23"/>
  <c r="N49" i="23"/>
  <c r="O49" i="23"/>
  <c r="P49" i="23"/>
  <c r="Q49" i="23"/>
  <c r="R49" i="23"/>
  <c r="S49" i="23"/>
  <c r="T49" i="23"/>
  <c r="U49" i="23"/>
  <c r="V49" i="23"/>
  <c r="W49" i="23"/>
  <c r="X49" i="23"/>
  <c r="Y49" i="23"/>
  <c r="Z49" i="23"/>
  <c r="AA49" i="23"/>
  <c r="AB49" i="23"/>
  <c r="AC49" i="23"/>
  <c r="AD49" i="23"/>
  <c r="AI49" i="23"/>
  <c r="AJ49" i="23"/>
  <c r="AK49" i="23"/>
  <c r="AL49" i="23"/>
  <c r="AM49" i="23"/>
  <c r="AN49" i="23"/>
  <c r="AO49" i="23"/>
  <c r="AP49" i="23"/>
  <c r="AQ49" i="23"/>
  <c r="AR49" i="23"/>
  <c r="AS49" i="23"/>
  <c r="AT49" i="23"/>
  <c r="AU49" i="23"/>
  <c r="AV49" i="23"/>
  <c r="AW49" i="23"/>
  <c r="AX49" i="23"/>
  <c r="AY49" i="23"/>
  <c r="AZ49" i="23"/>
  <c r="M77" i="23"/>
  <c r="N77" i="23"/>
  <c r="O77" i="23"/>
  <c r="P77" i="23"/>
  <c r="Q77" i="23"/>
  <c r="R77" i="23"/>
  <c r="S77" i="23"/>
  <c r="T77" i="23"/>
  <c r="U77" i="23"/>
  <c r="V77" i="23"/>
  <c r="W77" i="23"/>
  <c r="X77" i="23"/>
  <c r="Y77" i="23"/>
  <c r="Z77" i="23"/>
  <c r="AA77" i="23"/>
  <c r="AB77" i="23"/>
  <c r="AC77" i="23"/>
  <c r="AD77" i="23"/>
  <c r="AI77" i="23"/>
  <c r="AJ77" i="23"/>
  <c r="AK77" i="23"/>
  <c r="AL77" i="23"/>
  <c r="AM77" i="23"/>
  <c r="AN77" i="23"/>
  <c r="AO77" i="23"/>
  <c r="AP77" i="23"/>
  <c r="AQ77" i="23"/>
  <c r="AR77" i="23"/>
  <c r="AS77" i="23"/>
  <c r="AT77" i="23"/>
  <c r="AU77" i="23"/>
  <c r="AV77" i="23"/>
  <c r="AW77" i="23"/>
  <c r="AX77" i="23"/>
  <c r="AY77" i="23"/>
  <c r="AZ77" i="23"/>
  <c r="M39" i="23"/>
  <c r="N39" i="23"/>
  <c r="O39" i="23"/>
  <c r="P39" i="23"/>
  <c r="Q39" i="23"/>
  <c r="R39" i="23"/>
  <c r="S39" i="23"/>
  <c r="T39" i="23"/>
  <c r="U39" i="23"/>
  <c r="V39" i="23"/>
  <c r="W39" i="23"/>
  <c r="X39" i="23"/>
  <c r="Y39" i="23"/>
  <c r="Z39" i="23"/>
  <c r="AA39" i="23"/>
  <c r="AB39" i="23"/>
  <c r="AC39" i="23"/>
  <c r="AD39" i="23"/>
  <c r="AI39" i="23"/>
  <c r="AJ39" i="23"/>
  <c r="AK39" i="23"/>
  <c r="AL39" i="23"/>
  <c r="AM39" i="23"/>
  <c r="AN39" i="23"/>
  <c r="AO39" i="23"/>
  <c r="AP39" i="23"/>
  <c r="AQ39" i="23"/>
  <c r="AR39" i="23"/>
  <c r="AS39" i="23"/>
  <c r="AT39" i="23"/>
  <c r="AU39" i="23"/>
  <c r="AV39" i="23"/>
  <c r="AW39" i="23"/>
  <c r="AX39" i="23"/>
  <c r="AY39" i="23"/>
  <c r="AZ39" i="23"/>
  <c r="M170" i="23"/>
  <c r="N170" i="23"/>
  <c r="O170" i="23"/>
  <c r="P170" i="23"/>
  <c r="Q170" i="23"/>
  <c r="R170" i="23"/>
  <c r="S170" i="23"/>
  <c r="T170" i="23"/>
  <c r="U170" i="23"/>
  <c r="V170" i="23"/>
  <c r="W170" i="23"/>
  <c r="X170" i="23"/>
  <c r="Y170" i="23"/>
  <c r="Z170" i="23"/>
  <c r="AA170" i="23"/>
  <c r="AB170" i="23"/>
  <c r="AC170" i="23"/>
  <c r="AD170" i="23"/>
  <c r="AI170" i="23"/>
  <c r="AJ170" i="23"/>
  <c r="AK170" i="23"/>
  <c r="AL170" i="23"/>
  <c r="AM170" i="23"/>
  <c r="AN170" i="23"/>
  <c r="AO170" i="23"/>
  <c r="AP170" i="23"/>
  <c r="AQ170" i="23"/>
  <c r="AR170" i="23"/>
  <c r="AS170" i="23"/>
  <c r="AT170" i="23"/>
  <c r="AU170" i="23"/>
  <c r="AV170" i="23"/>
  <c r="AW170" i="23"/>
  <c r="AX170" i="23"/>
  <c r="AY170" i="23"/>
  <c r="AZ170" i="23"/>
  <c r="M174" i="23"/>
  <c r="N174" i="23"/>
  <c r="O174" i="23"/>
  <c r="P174" i="23"/>
  <c r="Q174" i="23"/>
  <c r="R174" i="23"/>
  <c r="S174" i="23"/>
  <c r="T174" i="23"/>
  <c r="U174" i="23"/>
  <c r="V174" i="23"/>
  <c r="W174" i="23"/>
  <c r="X174" i="23"/>
  <c r="Y174" i="23"/>
  <c r="Z174" i="23"/>
  <c r="AA174" i="23"/>
  <c r="AB174" i="23"/>
  <c r="AC174" i="23"/>
  <c r="AD174" i="23"/>
  <c r="AI174" i="23"/>
  <c r="AJ174" i="23"/>
  <c r="AK174" i="23"/>
  <c r="AL174" i="23"/>
  <c r="AM174" i="23"/>
  <c r="AN174" i="23"/>
  <c r="AO174" i="23"/>
  <c r="AP174" i="23"/>
  <c r="AQ174" i="23"/>
  <c r="AR174" i="23"/>
  <c r="AS174" i="23"/>
  <c r="AT174" i="23"/>
  <c r="AU174" i="23"/>
  <c r="AV174" i="23"/>
  <c r="AW174" i="23"/>
  <c r="AX174" i="23"/>
  <c r="AY174" i="23"/>
  <c r="AZ174" i="23"/>
  <c r="M109" i="23"/>
  <c r="N109" i="23"/>
  <c r="O109" i="23"/>
  <c r="P109" i="23"/>
  <c r="Q109" i="23"/>
  <c r="R109" i="23"/>
  <c r="S109" i="23"/>
  <c r="T109" i="23"/>
  <c r="U109" i="23"/>
  <c r="V109" i="23"/>
  <c r="W109" i="23"/>
  <c r="X109" i="23"/>
  <c r="Y109" i="23"/>
  <c r="Z109" i="23"/>
  <c r="AA109" i="23"/>
  <c r="AB109" i="23"/>
  <c r="AC109" i="23"/>
  <c r="AD109" i="23"/>
  <c r="AI109" i="23"/>
  <c r="AJ109" i="23"/>
  <c r="AK109" i="23"/>
  <c r="AL109" i="23"/>
  <c r="AM109" i="23"/>
  <c r="AN109" i="23"/>
  <c r="AO109" i="23"/>
  <c r="AP109" i="23"/>
  <c r="AQ109" i="23"/>
  <c r="AR109" i="23"/>
  <c r="AS109" i="23"/>
  <c r="AT109" i="23"/>
  <c r="AU109" i="23"/>
  <c r="AV109" i="23"/>
  <c r="AW109" i="23"/>
  <c r="AX109" i="23"/>
  <c r="AY109" i="23"/>
  <c r="AZ109" i="23"/>
  <c r="M42" i="23"/>
  <c r="N42" i="23"/>
  <c r="O42" i="23"/>
  <c r="P42" i="23"/>
  <c r="Q42" i="23"/>
  <c r="R42" i="23"/>
  <c r="S42" i="23"/>
  <c r="T42" i="23"/>
  <c r="U42" i="23"/>
  <c r="V42" i="23"/>
  <c r="W42" i="23"/>
  <c r="X42" i="23"/>
  <c r="Y42" i="23"/>
  <c r="Z42" i="23"/>
  <c r="AA42" i="23"/>
  <c r="AB42" i="23"/>
  <c r="AC42" i="23"/>
  <c r="AD42" i="23"/>
  <c r="AI42" i="23"/>
  <c r="AJ42" i="23"/>
  <c r="AK42" i="23"/>
  <c r="AL42" i="23"/>
  <c r="AM42" i="23"/>
  <c r="AN42" i="23"/>
  <c r="AO42" i="23"/>
  <c r="AP42" i="23"/>
  <c r="AQ42" i="23"/>
  <c r="AR42" i="23"/>
  <c r="AS42" i="23"/>
  <c r="AT42" i="23"/>
  <c r="AU42" i="23"/>
  <c r="AV42" i="23"/>
  <c r="AW42" i="23"/>
  <c r="AX42" i="23"/>
  <c r="AY42" i="23"/>
  <c r="AZ42" i="23"/>
  <c r="M33" i="23"/>
  <c r="N33" i="23"/>
  <c r="O33" i="23"/>
  <c r="P33" i="23"/>
  <c r="Q33" i="23"/>
  <c r="R33" i="23"/>
  <c r="S33" i="23"/>
  <c r="T33" i="23"/>
  <c r="U33" i="23"/>
  <c r="V33" i="23"/>
  <c r="W33" i="23"/>
  <c r="X33" i="23"/>
  <c r="Y33" i="23"/>
  <c r="Z33" i="23"/>
  <c r="AA33" i="23"/>
  <c r="AB33" i="23"/>
  <c r="AC33" i="23"/>
  <c r="AD33" i="23"/>
  <c r="AI33" i="23"/>
  <c r="AJ33" i="23"/>
  <c r="AK33" i="23"/>
  <c r="AL33" i="23"/>
  <c r="AM33" i="23"/>
  <c r="AN33" i="23"/>
  <c r="AO33" i="23"/>
  <c r="AP33" i="23"/>
  <c r="AQ33" i="23"/>
  <c r="AR33" i="23"/>
  <c r="AS33" i="23"/>
  <c r="AT33" i="23"/>
  <c r="AU33" i="23"/>
  <c r="AV33" i="23"/>
  <c r="AW33" i="23"/>
  <c r="AX33" i="23"/>
  <c r="AY33" i="23"/>
  <c r="AZ33" i="23"/>
  <c r="M184" i="23"/>
  <c r="N184" i="23"/>
  <c r="O184" i="23"/>
  <c r="P184" i="23"/>
  <c r="Q184" i="23"/>
  <c r="R184" i="23"/>
  <c r="S184" i="23"/>
  <c r="T184" i="23"/>
  <c r="U184" i="23"/>
  <c r="V184" i="23"/>
  <c r="W184" i="23"/>
  <c r="X184" i="23"/>
  <c r="Y184" i="23"/>
  <c r="Z184" i="23"/>
  <c r="AA184" i="23"/>
  <c r="AB184" i="23"/>
  <c r="AC184" i="23"/>
  <c r="AD184" i="23"/>
  <c r="AI184" i="23"/>
  <c r="AJ184" i="23"/>
  <c r="AK184" i="23"/>
  <c r="AL184" i="23"/>
  <c r="AM184" i="23"/>
  <c r="AN184" i="23"/>
  <c r="AO184" i="23"/>
  <c r="AP184" i="23"/>
  <c r="AQ184" i="23"/>
  <c r="AR184" i="23"/>
  <c r="AS184" i="23"/>
  <c r="AT184" i="23"/>
  <c r="AU184" i="23"/>
  <c r="AV184" i="23"/>
  <c r="AW184" i="23"/>
  <c r="AX184" i="23"/>
  <c r="AY184" i="23"/>
  <c r="AZ184" i="23"/>
  <c r="M144" i="23"/>
  <c r="N144" i="23"/>
  <c r="O144" i="23"/>
  <c r="P144" i="23"/>
  <c r="Q144" i="23"/>
  <c r="R144" i="23"/>
  <c r="S144" i="23"/>
  <c r="T144" i="23"/>
  <c r="U144" i="23"/>
  <c r="V144" i="23"/>
  <c r="W144" i="23"/>
  <c r="X144" i="23"/>
  <c r="Y144" i="23"/>
  <c r="Z144" i="23"/>
  <c r="AA144" i="23"/>
  <c r="AB144" i="23"/>
  <c r="AC144" i="23"/>
  <c r="AD144" i="23"/>
  <c r="AI144" i="23"/>
  <c r="AJ144" i="23"/>
  <c r="AK144" i="23"/>
  <c r="AL144" i="23"/>
  <c r="AM144" i="23"/>
  <c r="AN144" i="23"/>
  <c r="AO144" i="23"/>
  <c r="AP144" i="23"/>
  <c r="AQ144" i="23"/>
  <c r="AR144" i="23"/>
  <c r="AS144" i="23"/>
  <c r="AT144" i="23"/>
  <c r="AU144" i="23"/>
  <c r="AV144" i="23"/>
  <c r="AW144" i="23"/>
  <c r="AX144" i="23"/>
  <c r="AY144" i="23"/>
  <c r="AZ144" i="23"/>
  <c r="M120" i="23"/>
  <c r="N120" i="23"/>
  <c r="O120" i="23"/>
  <c r="P120" i="23"/>
  <c r="Q120" i="23"/>
  <c r="R120" i="23"/>
  <c r="S120" i="23"/>
  <c r="T120" i="23"/>
  <c r="U120" i="23"/>
  <c r="V120" i="23"/>
  <c r="W120" i="23"/>
  <c r="X120" i="23"/>
  <c r="Y120" i="23"/>
  <c r="Z120" i="23"/>
  <c r="AA120" i="23"/>
  <c r="AB120" i="23"/>
  <c r="AC120" i="23"/>
  <c r="AD120" i="23"/>
  <c r="AI120" i="23"/>
  <c r="AJ120" i="23"/>
  <c r="AK120" i="23"/>
  <c r="AL120" i="23"/>
  <c r="AM120" i="23"/>
  <c r="AN120" i="23"/>
  <c r="AO120" i="23"/>
  <c r="AP120" i="23"/>
  <c r="AQ120" i="23"/>
  <c r="AR120" i="23"/>
  <c r="AS120" i="23"/>
  <c r="AT120" i="23"/>
  <c r="AU120" i="23"/>
  <c r="AV120" i="23"/>
  <c r="AW120" i="23"/>
  <c r="AX120" i="23"/>
  <c r="AY120" i="23"/>
  <c r="AZ120" i="23"/>
  <c r="M153" i="23"/>
  <c r="N153" i="23"/>
  <c r="O153" i="23"/>
  <c r="P153" i="23"/>
  <c r="Q153" i="23"/>
  <c r="R153" i="23"/>
  <c r="S153" i="23"/>
  <c r="T153" i="23"/>
  <c r="U153" i="23"/>
  <c r="V153" i="23"/>
  <c r="W153" i="23"/>
  <c r="X153" i="23"/>
  <c r="Y153" i="23"/>
  <c r="Z153" i="23"/>
  <c r="AA153" i="23"/>
  <c r="AB153" i="23"/>
  <c r="AC153" i="23"/>
  <c r="AD153" i="23"/>
  <c r="AI153" i="23"/>
  <c r="AJ153" i="23"/>
  <c r="AK153" i="23"/>
  <c r="AL153" i="23"/>
  <c r="AM153" i="23"/>
  <c r="AN153" i="23"/>
  <c r="AO153" i="23"/>
  <c r="AP153" i="23"/>
  <c r="AQ153" i="23"/>
  <c r="AR153" i="23"/>
  <c r="AS153" i="23"/>
  <c r="AT153" i="23"/>
  <c r="AU153" i="23"/>
  <c r="AV153" i="23"/>
  <c r="AW153" i="23"/>
  <c r="AX153" i="23"/>
  <c r="AY153" i="23"/>
  <c r="AZ153" i="23"/>
  <c r="M145" i="23"/>
  <c r="N145" i="23"/>
  <c r="O145" i="23"/>
  <c r="P145" i="23"/>
  <c r="Q145" i="23"/>
  <c r="R145" i="23"/>
  <c r="S145" i="23"/>
  <c r="T145" i="23"/>
  <c r="U145" i="23"/>
  <c r="V145" i="23"/>
  <c r="W145" i="23"/>
  <c r="X145" i="23"/>
  <c r="Y145" i="23"/>
  <c r="Z145" i="23"/>
  <c r="AA145" i="23"/>
  <c r="AB145" i="23"/>
  <c r="AC145" i="23"/>
  <c r="AD145" i="23"/>
  <c r="AI145" i="23"/>
  <c r="AJ145" i="23"/>
  <c r="AK145" i="23"/>
  <c r="AL145" i="23"/>
  <c r="AM145" i="23"/>
  <c r="AN145" i="23"/>
  <c r="AO145" i="23"/>
  <c r="AP145" i="23"/>
  <c r="AQ145" i="23"/>
  <c r="AR145" i="23"/>
  <c r="AS145" i="23"/>
  <c r="AT145" i="23"/>
  <c r="AU145" i="23"/>
  <c r="AV145" i="23"/>
  <c r="AW145" i="23"/>
  <c r="AX145" i="23"/>
  <c r="AY145" i="23"/>
  <c r="AZ145" i="23"/>
  <c r="M107" i="23"/>
  <c r="N107" i="23"/>
  <c r="O107" i="23"/>
  <c r="P107" i="23"/>
  <c r="Q107" i="23"/>
  <c r="R107" i="23"/>
  <c r="S107" i="23"/>
  <c r="T107" i="23"/>
  <c r="U107" i="23"/>
  <c r="V107" i="23"/>
  <c r="W107" i="23"/>
  <c r="X107" i="23"/>
  <c r="Y107" i="23"/>
  <c r="Z107" i="23"/>
  <c r="AA107" i="23"/>
  <c r="AB107" i="23"/>
  <c r="AC107" i="23"/>
  <c r="AD107" i="23"/>
  <c r="AI107" i="23"/>
  <c r="AJ107" i="23"/>
  <c r="AK107" i="23"/>
  <c r="AL107" i="23"/>
  <c r="AM107" i="23"/>
  <c r="AN107" i="23"/>
  <c r="AO107" i="23"/>
  <c r="AP107" i="23"/>
  <c r="AQ107" i="23"/>
  <c r="AR107" i="23"/>
  <c r="AS107" i="23"/>
  <c r="AT107" i="23"/>
  <c r="AU107" i="23"/>
  <c r="AV107" i="23"/>
  <c r="AW107" i="23"/>
  <c r="AX107" i="23"/>
  <c r="AY107" i="23"/>
  <c r="AZ107" i="23"/>
  <c r="M124" i="23"/>
  <c r="N124" i="23"/>
  <c r="O124" i="23"/>
  <c r="P124" i="23"/>
  <c r="Q124" i="23"/>
  <c r="R124" i="23"/>
  <c r="S124" i="23"/>
  <c r="T124" i="23"/>
  <c r="U124" i="23"/>
  <c r="V124" i="23"/>
  <c r="W124" i="23"/>
  <c r="X124" i="23"/>
  <c r="Y124" i="23"/>
  <c r="Z124" i="23"/>
  <c r="AA124" i="23"/>
  <c r="AB124" i="23"/>
  <c r="AC124" i="23"/>
  <c r="AD124" i="23"/>
  <c r="AI124" i="23"/>
  <c r="AJ124" i="23"/>
  <c r="AK124" i="23"/>
  <c r="AL124" i="23"/>
  <c r="AM124" i="23"/>
  <c r="AN124" i="23"/>
  <c r="AO124" i="23"/>
  <c r="AP124" i="23"/>
  <c r="AQ124" i="23"/>
  <c r="AR124" i="23"/>
  <c r="AS124" i="23"/>
  <c r="AT124" i="23"/>
  <c r="AU124" i="23"/>
  <c r="AV124" i="23"/>
  <c r="AW124" i="23"/>
  <c r="AX124" i="23"/>
  <c r="AY124" i="23"/>
  <c r="AZ124" i="23"/>
  <c r="M2" i="23"/>
  <c r="N2" i="23"/>
  <c r="O2" i="23"/>
  <c r="P2" i="23"/>
  <c r="Q2" i="23"/>
  <c r="R2" i="23"/>
  <c r="S2" i="23"/>
  <c r="T2" i="23"/>
  <c r="U2" i="23"/>
  <c r="V2" i="23"/>
  <c r="W2" i="23"/>
  <c r="X2" i="23"/>
  <c r="Y2" i="23"/>
  <c r="Z2" i="23"/>
  <c r="AA2" i="23"/>
  <c r="AB2" i="23"/>
  <c r="AC2" i="23"/>
  <c r="AD2" i="23"/>
  <c r="AI2" i="23"/>
  <c r="AJ2" i="23"/>
  <c r="AK2" i="23"/>
  <c r="AL2" i="23"/>
  <c r="AM2" i="23"/>
  <c r="AN2" i="23"/>
  <c r="AO2" i="23"/>
  <c r="AP2" i="23"/>
  <c r="AQ2" i="23"/>
  <c r="AR2" i="23"/>
  <c r="AS2" i="23"/>
  <c r="AT2" i="23"/>
  <c r="AU2" i="23"/>
  <c r="AV2" i="23"/>
  <c r="AW2" i="23"/>
  <c r="AX2" i="23"/>
  <c r="AY2" i="23"/>
  <c r="AZ2" i="23"/>
  <c r="M17" i="23"/>
  <c r="N17" i="23"/>
  <c r="O17" i="23"/>
  <c r="P17" i="23"/>
  <c r="Q17" i="23"/>
  <c r="R17" i="23"/>
  <c r="S17" i="23"/>
  <c r="T17" i="23"/>
  <c r="U17" i="23"/>
  <c r="V17" i="23"/>
  <c r="W17" i="23"/>
  <c r="X17" i="23"/>
  <c r="Y17" i="23"/>
  <c r="Z17" i="23"/>
  <c r="AA17" i="23"/>
  <c r="AB17" i="23"/>
  <c r="AC17" i="23"/>
  <c r="AD17" i="23"/>
  <c r="AI17" i="23"/>
  <c r="AJ17" i="23"/>
  <c r="AK17" i="23"/>
  <c r="AL17" i="23"/>
  <c r="AM17" i="23"/>
  <c r="AN17" i="23"/>
  <c r="AO17" i="23"/>
  <c r="AP17" i="23"/>
  <c r="AQ17" i="23"/>
  <c r="AR17" i="23"/>
  <c r="AS17" i="23"/>
  <c r="AT17" i="23"/>
  <c r="AU17" i="23"/>
  <c r="AV17" i="23"/>
  <c r="AW17" i="23"/>
  <c r="AX17" i="23"/>
  <c r="AY17" i="23"/>
  <c r="AZ17" i="23"/>
  <c r="M58" i="23"/>
  <c r="N58" i="23"/>
  <c r="O58" i="23"/>
  <c r="P58" i="23"/>
  <c r="Q58" i="23"/>
  <c r="R58" i="23"/>
  <c r="S58" i="23"/>
  <c r="T58" i="23"/>
  <c r="U58" i="23"/>
  <c r="V58" i="23"/>
  <c r="W58" i="23"/>
  <c r="X58" i="23"/>
  <c r="Y58" i="23"/>
  <c r="Z58" i="23"/>
  <c r="AA58" i="23"/>
  <c r="AB58" i="23"/>
  <c r="AC58" i="23"/>
  <c r="AD58" i="23"/>
  <c r="AI58" i="23"/>
  <c r="AJ58" i="23"/>
  <c r="AK58" i="23"/>
  <c r="AL58" i="23"/>
  <c r="AM58" i="23"/>
  <c r="AN58" i="23"/>
  <c r="AO58" i="23"/>
  <c r="AP58" i="23"/>
  <c r="AQ58" i="23"/>
  <c r="AR58" i="23"/>
  <c r="AS58" i="23"/>
  <c r="AT58" i="23"/>
  <c r="AU58" i="23"/>
  <c r="AV58" i="23"/>
  <c r="AW58" i="23"/>
  <c r="AX58" i="23"/>
  <c r="AY58" i="23"/>
  <c r="AZ58" i="23"/>
  <c r="M79" i="23"/>
  <c r="N79" i="23"/>
  <c r="O79" i="23"/>
  <c r="P79" i="23"/>
  <c r="Q79" i="23"/>
  <c r="R79" i="23"/>
  <c r="S79" i="23"/>
  <c r="T79" i="23"/>
  <c r="U79" i="23"/>
  <c r="V79" i="23"/>
  <c r="W79" i="23"/>
  <c r="X79" i="23"/>
  <c r="Y79" i="23"/>
  <c r="Z79" i="23"/>
  <c r="AA79" i="23"/>
  <c r="AB79" i="23"/>
  <c r="AC79" i="23"/>
  <c r="AD79" i="23"/>
  <c r="AI79" i="23"/>
  <c r="AJ79" i="23"/>
  <c r="AK79" i="23"/>
  <c r="AL79" i="23"/>
  <c r="AM79" i="23"/>
  <c r="AN79" i="23"/>
  <c r="AO79" i="23"/>
  <c r="AP79" i="23"/>
  <c r="AQ79" i="23"/>
  <c r="AR79" i="23"/>
  <c r="AS79" i="23"/>
  <c r="AT79" i="23"/>
  <c r="AU79" i="23"/>
  <c r="AV79" i="23"/>
  <c r="AW79" i="23"/>
  <c r="AX79" i="23"/>
  <c r="AY79" i="23"/>
  <c r="AZ79" i="23"/>
  <c r="M80" i="23"/>
  <c r="N80" i="23"/>
  <c r="O80" i="23"/>
  <c r="P80" i="23"/>
  <c r="Q80" i="23"/>
  <c r="R80" i="23"/>
  <c r="S80" i="23"/>
  <c r="T80" i="23"/>
  <c r="U80" i="23"/>
  <c r="V80" i="23"/>
  <c r="W80" i="23"/>
  <c r="X80" i="23"/>
  <c r="Y80" i="23"/>
  <c r="Z80" i="23"/>
  <c r="AA80" i="23"/>
  <c r="AB80" i="23"/>
  <c r="AC80" i="23"/>
  <c r="AD80" i="23"/>
  <c r="AI80" i="23"/>
  <c r="AJ80" i="23"/>
  <c r="AK80" i="23"/>
  <c r="AL80" i="23"/>
  <c r="AM80" i="23"/>
  <c r="AN80" i="23"/>
  <c r="AO80" i="23"/>
  <c r="AP80" i="23"/>
  <c r="AQ80" i="23"/>
  <c r="AR80" i="23"/>
  <c r="AS80" i="23"/>
  <c r="AT80" i="23"/>
  <c r="AU80" i="23"/>
  <c r="AV80" i="23"/>
  <c r="AW80" i="23"/>
  <c r="AX80" i="23"/>
  <c r="AY80" i="23"/>
  <c r="AZ80" i="23"/>
  <c r="M45" i="23"/>
  <c r="N45" i="23"/>
  <c r="O45" i="23"/>
  <c r="P45" i="23"/>
  <c r="Q45" i="23"/>
  <c r="R45" i="23"/>
  <c r="S45" i="23"/>
  <c r="T45" i="23"/>
  <c r="U45" i="23"/>
  <c r="V45" i="23"/>
  <c r="W45" i="23"/>
  <c r="X45" i="23"/>
  <c r="Y45" i="23"/>
  <c r="Z45" i="23"/>
  <c r="AA45" i="23"/>
  <c r="AB45" i="23"/>
  <c r="AC45" i="23"/>
  <c r="AD45" i="23"/>
  <c r="AI45" i="23"/>
  <c r="AJ45" i="23"/>
  <c r="AK45" i="23"/>
  <c r="AL45" i="23"/>
  <c r="AM45" i="23"/>
  <c r="AN45" i="23"/>
  <c r="AO45" i="23"/>
  <c r="AP45" i="23"/>
  <c r="AQ45" i="23"/>
  <c r="AR45" i="23"/>
  <c r="AS45" i="23"/>
  <c r="AT45" i="23"/>
  <c r="AU45" i="23"/>
  <c r="AV45" i="23"/>
  <c r="AW45" i="23"/>
  <c r="AX45" i="23"/>
  <c r="AY45" i="23"/>
  <c r="AZ45" i="23"/>
  <c r="M151" i="23"/>
  <c r="N151" i="23"/>
  <c r="O151" i="23"/>
  <c r="P151" i="23"/>
  <c r="Q151" i="23"/>
  <c r="R151" i="23"/>
  <c r="S151" i="23"/>
  <c r="T151" i="23"/>
  <c r="U151" i="23"/>
  <c r="V151" i="23"/>
  <c r="W151" i="23"/>
  <c r="X151" i="23"/>
  <c r="Y151" i="23"/>
  <c r="Z151" i="23"/>
  <c r="AA151" i="23"/>
  <c r="AB151" i="23"/>
  <c r="AC151" i="23"/>
  <c r="AD151" i="23"/>
  <c r="AI151" i="23"/>
  <c r="AJ151" i="23"/>
  <c r="AK151" i="23"/>
  <c r="AL151" i="23"/>
  <c r="AM151" i="23"/>
  <c r="AN151" i="23"/>
  <c r="AO151" i="23"/>
  <c r="AP151" i="23"/>
  <c r="AQ151" i="23"/>
  <c r="AR151" i="23"/>
  <c r="AS151" i="23"/>
  <c r="AT151" i="23"/>
  <c r="AU151" i="23"/>
  <c r="AV151" i="23"/>
  <c r="AW151" i="23"/>
  <c r="AX151" i="23"/>
  <c r="AY151" i="23"/>
  <c r="AZ151" i="23"/>
  <c r="M179" i="23"/>
  <c r="N179" i="23"/>
  <c r="O179" i="23"/>
  <c r="P179" i="23"/>
  <c r="Q179" i="23"/>
  <c r="R179" i="23"/>
  <c r="S179" i="23"/>
  <c r="T179" i="23"/>
  <c r="U179" i="23"/>
  <c r="V179" i="23"/>
  <c r="W179" i="23"/>
  <c r="X179" i="23"/>
  <c r="Y179" i="23"/>
  <c r="Z179" i="23"/>
  <c r="AA179" i="23"/>
  <c r="AB179" i="23"/>
  <c r="AC179" i="23"/>
  <c r="AD179" i="23"/>
  <c r="AI179" i="23"/>
  <c r="AJ179" i="23"/>
  <c r="AK179" i="23"/>
  <c r="AL179" i="23"/>
  <c r="AM179" i="23"/>
  <c r="AN179" i="23"/>
  <c r="AO179" i="23"/>
  <c r="AP179" i="23"/>
  <c r="AQ179" i="23"/>
  <c r="AR179" i="23"/>
  <c r="AS179" i="23"/>
  <c r="AT179" i="23"/>
  <c r="AU179" i="23"/>
  <c r="AV179" i="23"/>
  <c r="AW179" i="23"/>
  <c r="AX179" i="23"/>
  <c r="AY179" i="23"/>
  <c r="AZ179" i="23"/>
  <c r="M46" i="23"/>
  <c r="N46" i="23"/>
  <c r="O46" i="23"/>
  <c r="P46" i="23"/>
  <c r="Q46" i="23"/>
  <c r="R46" i="23"/>
  <c r="S46" i="23"/>
  <c r="T46" i="23"/>
  <c r="U46" i="23"/>
  <c r="V46" i="23"/>
  <c r="W46" i="23"/>
  <c r="X46" i="23"/>
  <c r="Y46" i="23"/>
  <c r="Z46" i="23"/>
  <c r="AA46" i="23"/>
  <c r="AB46" i="23"/>
  <c r="AC46" i="23"/>
  <c r="AD46" i="23"/>
  <c r="AI46" i="23"/>
  <c r="AJ46" i="23"/>
  <c r="AK46" i="23"/>
  <c r="AL46" i="23"/>
  <c r="AM46" i="23"/>
  <c r="AN46" i="23"/>
  <c r="AO46" i="23"/>
  <c r="AP46" i="23"/>
  <c r="AQ46" i="23"/>
  <c r="AR46" i="23"/>
  <c r="AS46" i="23"/>
  <c r="AT46" i="23"/>
  <c r="AU46" i="23"/>
  <c r="AV46" i="23"/>
  <c r="AW46" i="23"/>
  <c r="AX46" i="23"/>
  <c r="AY46" i="23"/>
  <c r="AZ46" i="23"/>
  <c r="M182" i="23"/>
  <c r="N182" i="23"/>
  <c r="O182" i="23"/>
  <c r="P182" i="23"/>
  <c r="Q182" i="23"/>
  <c r="R182" i="23"/>
  <c r="S182" i="23"/>
  <c r="T182" i="23"/>
  <c r="U182" i="23"/>
  <c r="V182" i="23"/>
  <c r="W182" i="23"/>
  <c r="X182" i="23"/>
  <c r="Y182" i="23"/>
  <c r="Z182" i="23"/>
  <c r="AA182" i="23"/>
  <c r="AB182" i="23"/>
  <c r="AC182" i="23"/>
  <c r="AD182" i="23"/>
  <c r="AI182" i="23"/>
  <c r="AJ182" i="23"/>
  <c r="AK182" i="23"/>
  <c r="AL182" i="23"/>
  <c r="AM182" i="23"/>
  <c r="AN182" i="23"/>
  <c r="AO182" i="23"/>
  <c r="AP182" i="23"/>
  <c r="AQ182" i="23"/>
  <c r="AR182" i="23"/>
  <c r="AS182" i="23"/>
  <c r="AT182" i="23"/>
  <c r="AU182" i="23"/>
  <c r="AV182" i="23"/>
  <c r="AW182" i="23"/>
  <c r="AX182" i="23"/>
  <c r="AY182" i="23"/>
  <c r="AZ182" i="23"/>
  <c r="M71" i="23"/>
  <c r="N71" i="23"/>
  <c r="O71" i="23"/>
  <c r="P71" i="23"/>
  <c r="Q71" i="23"/>
  <c r="R71" i="23"/>
  <c r="S71" i="23"/>
  <c r="T71" i="23"/>
  <c r="U71" i="23"/>
  <c r="V71" i="23"/>
  <c r="W71" i="23"/>
  <c r="X71" i="23"/>
  <c r="Y71" i="23"/>
  <c r="Z71" i="23"/>
  <c r="AA71" i="23"/>
  <c r="AB71" i="23"/>
  <c r="AC71" i="23"/>
  <c r="AD71" i="23"/>
  <c r="AI71" i="23"/>
  <c r="AJ71" i="23"/>
  <c r="AK71" i="23"/>
  <c r="AL71" i="23"/>
  <c r="AM71" i="23"/>
  <c r="AN71" i="23"/>
  <c r="AO71" i="23"/>
  <c r="AP71" i="23"/>
  <c r="AQ71" i="23"/>
  <c r="AR71" i="23"/>
  <c r="AS71" i="23"/>
  <c r="AT71" i="23"/>
  <c r="AU71" i="23"/>
  <c r="AV71" i="23"/>
  <c r="AW71" i="23"/>
  <c r="AX71" i="23"/>
  <c r="AY71" i="23"/>
  <c r="AZ71" i="23"/>
  <c r="M198" i="23"/>
  <c r="N198" i="23"/>
  <c r="O198" i="23"/>
  <c r="P198" i="23"/>
  <c r="Q198" i="23"/>
  <c r="R198" i="23"/>
  <c r="S198" i="23"/>
  <c r="T198" i="23"/>
  <c r="U198" i="23"/>
  <c r="V198" i="23"/>
  <c r="W198" i="23"/>
  <c r="X198" i="23"/>
  <c r="Y198" i="23"/>
  <c r="Z198" i="23"/>
  <c r="AA198" i="23"/>
  <c r="AB198" i="23"/>
  <c r="AC198" i="23"/>
  <c r="AD198" i="23"/>
  <c r="AI198" i="23"/>
  <c r="AJ198" i="23"/>
  <c r="AK198" i="23"/>
  <c r="AL198" i="23"/>
  <c r="AM198" i="23"/>
  <c r="AN198" i="23"/>
  <c r="AO198" i="23"/>
  <c r="AP198" i="23"/>
  <c r="AQ198" i="23"/>
  <c r="AR198" i="23"/>
  <c r="AS198" i="23"/>
  <c r="AT198" i="23"/>
  <c r="AU198" i="23"/>
  <c r="AV198" i="23"/>
  <c r="AW198" i="23"/>
  <c r="AX198" i="23"/>
  <c r="AY198" i="23"/>
  <c r="AZ198" i="23"/>
  <c r="M197" i="23"/>
  <c r="N197" i="23"/>
  <c r="O197" i="23"/>
  <c r="P197" i="23"/>
  <c r="Q197" i="23"/>
  <c r="R197" i="23"/>
  <c r="S197" i="23"/>
  <c r="T197" i="23"/>
  <c r="U197" i="23"/>
  <c r="V197" i="23"/>
  <c r="W197" i="23"/>
  <c r="X197" i="23"/>
  <c r="Y197" i="23"/>
  <c r="Z197" i="23"/>
  <c r="AA197" i="23"/>
  <c r="AB197" i="23"/>
  <c r="AC197" i="23"/>
  <c r="AD197" i="23"/>
  <c r="AI197" i="23"/>
  <c r="AJ197" i="23"/>
  <c r="AK197" i="23"/>
  <c r="AL197" i="23"/>
  <c r="AM197" i="23"/>
  <c r="AN197" i="23"/>
  <c r="AO197" i="23"/>
  <c r="AP197" i="23"/>
  <c r="AQ197" i="23"/>
  <c r="AR197" i="23"/>
  <c r="AS197" i="23"/>
  <c r="AT197" i="23"/>
  <c r="AU197" i="23"/>
  <c r="AV197" i="23"/>
  <c r="AW197" i="23"/>
  <c r="AX197" i="23"/>
  <c r="AY197" i="23"/>
  <c r="AZ197" i="23"/>
  <c r="M178" i="23"/>
  <c r="N178" i="23"/>
  <c r="O178" i="23"/>
  <c r="P178" i="23"/>
  <c r="Q178" i="23"/>
  <c r="R178" i="23"/>
  <c r="S178" i="23"/>
  <c r="T178" i="23"/>
  <c r="U178" i="23"/>
  <c r="V178" i="23"/>
  <c r="W178" i="23"/>
  <c r="X178" i="23"/>
  <c r="Y178" i="23"/>
  <c r="Z178" i="23"/>
  <c r="AA178" i="23"/>
  <c r="AB178" i="23"/>
  <c r="AC178" i="23"/>
  <c r="AD178" i="23"/>
  <c r="AI178" i="23"/>
  <c r="AJ178" i="23"/>
  <c r="AK178" i="23"/>
  <c r="AL178" i="23"/>
  <c r="AM178" i="23"/>
  <c r="AN178" i="23"/>
  <c r="AO178" i="23"/>
  <c r="AP178" i="23"/>
  <c r="AQ178" i="23"/>
  <c r="AR178" i="23"/>
  <c r="AS178" i="23"/>
  <c r="AT178" i="23"/>
  <c r="AU178" i="23"/>
  <c r="AV178" i="23"/>
  <c r="AW178" i="23"/>
  <c r="AX178" i="23"/>
  <c r="AY178" i="23"/>
  <c r="AZ178" i="23"/>
  <c r="M127" i="23"/>
  <c r="N127" i="23"/>
  <c r="O127" i="23"/>
  <c r="P127" i="23"/>
  <c r="Q127" i="23"/>
  <c r="R127" i="23"/>
  <c r="S127" i="23"/>
  <c r="T127" i="23"/>
  <c r="U127" i="23"/>
  <c r="V127" i="23"/>
  <c r="W127" i="23"/>
  <c r="X127" i="23"/>
  <c r="Y127" i="23"/>
  <c r="Z127" i="23"/>
  <c r="AA127" i="23"/>
  <c r="AB127" i="23"/>
  <c r="AC127" i="23"/>
  <c r="AD127" i="23"/>
  <c r="AI127" i="23"/>
  <c r="AJ127" i="23"/>
  <c r="AK127" i="23"/>
  <c r="AL127" i="23"/>
  <c r="AM127" i="23"/>
  <c r="AN127" i="23"/>
  <c r="AO127" i="23"/>
  <c r="AP127" i="23"/>
  <c r="AQ127" i="23"/>
  <c r="AR127" i="23"/>
  <c r="AS127" i="23"/>
  <c r="AT127" i="23"/>
  <c r="AU127" i="23"/>
  <c r="AV127" i="23"/>
  <c r="AW127" i="23"/>
  <c r="AX127" i="23"/>
  <c r="AY127" i="23"/>
  <c r="AZ127" i="23"/>
  <c r="M207" i="23"/>
  <c r="N207" i="23"/>
  <c r="O207" i="23"/>
  <c r="P207" i="23"/>
  <c r="Q207" i="23"/>
  <c r="R207" i="23"/>
  <c r="S207" i="23"/>
  <c r="T207" i="23"/>
  <c r="U207" i="23"/>
  <c r="V207" i="23"/>
  <c r="W207" i="23"/>
  <c r="X207" i="23"/>
  <c r="Y207" i="23"/>
  <c r="Z207" i="23"/>
  <c r="AA207" i="23"/>
  <c r="AB207" i="23"/>
  <c r="AC207" i="23"/>
  <c r="AD207" i="23"/>
  <c r="AI207" i="23"/>
  <c r="AJ207" i="23"/>
  <c r="AK207" i="23"/>
  <c r="AL207" i="23"/>
  <c r="AM207" i="23"/>
  <c r="AN207" i="23"/>
  <c r="AO207" i="23"/>
  <c r="AP207" i="23"/>
  <c r="AQ207" i="23"/>
  <c r="AR207" i="23"/>
  <c r="AS207" i="23"/>
  <c r="AT207" i="23"/>
  <c r="AU207" i="23"/>
  <c r="AV207" i="23"/>
  <c r="AW207" i="23"/>
  <c r="AX207" i="23"/>
  <c r="AY207" i="23"/>
  <c r="AZ207" i="23"/>
  <c r="M140" i="23"/>
  <c r="N140" i="23"/>
  <c r="O140" i="23"/>
  <c r="P140" i="23"/>
  <c r="Q140" i="23"/>
  <c r="R140" i="23"/>
  <c r="S140" i="23"/>
  <c r="T140" i="23"/>
  <c r="U140" i="23"/>
  <c r="V140" i="23"/>
  <c r="W140" i="23"/>
  <c r="X140" i="23"/>
  <c r="Y140" i="23"/>
  <c r="Z140" i="23"/>
  <c r="AA140" i="23"/>
  <c r="AB140" i="23"/>
  <c r="AC140" i="23"/>
  <c r="AD140" i="23"/>
  <c r="AI140" i="23"/>
  <c r="AJ140" i="23"/>
  <c r="AK140" i="23"/>
  <c r="AL140" i="23"/>
  <c r="AM140" i="23"/>
  <c r="AN140" i="23"/>
  <c r="AO140" i="23"/>
  <c r="AP140" i="23"/>
  <c r="AQ140" i="23"/>
  <c r="AR140" i="23"/>
  <c r="AS140" i="23"/>
  <c r="AT140" i="23"/>
  <c r="AU140" i="23"/>
  <c r="AV140" i="23"/>
  <c r="AW140" i="23"/>
  <c r="AX140" i="23"/>
  <c r="AY140" i="23"/>
  <c r="AZ140" i="23"/>
  <c r="M23" i="23"/>
  <c r="N23" i="23"/>
  <c r="O23" i="23"/>
  <c r="P23" i="23"/>
  <c r="Q23" i="23"/>
  <c r="R23" i="23"/>
  <c r="S23" i="23"/>
  <c r="T23" i="23"/>
  <c r="U23" i="23"/>
  <c r="V23" i="23"/>
  <c r="W23" i="23"/>
  <c r="X23" i="23"/>
  <c r="Y23" i="23"/>
  <c r="Z23" i="23"/>
  <c r="AA23" i="23"/>
  <c r="AB23" i="23"/>
  <c r="AC23" i="23"/>
  <c r="AD23" i="23"/>
  <c r="AI23" i="23"/>
  <c r="AJ23" i="23"/>
  <c r="AK23" i="23"/>
  <c r="AL23" i="23"/>
  <c r="AM23" i="23"/>
  <c r="AN23" i="23"/>
  <c r="AO23" i="23"/>
  <c r="AP23" i="23"/>
  <c r="AQ23" i="23"/>
  <c r="AR23" i="23"/>
  <c r="AS23" i="23"/>
  <c r="AT23" i="23"/>
  <c r="AU23" i="23"/>
  <c r="AV23" i="23"/>
  <c r="AW23" i="23"/>
  <c r="AX23" i="23"/>
  <c r="AY23" i="23"/>
  <c r="AZ23" i="23"/>
  <c r="M142" i="23"/>
  <c r="N142" i="23"/>
  <c r="O142" i="23"/>
  <c r="P142" i="23"/>
  <c r="Q142" i="23"/>
  <c r="R142" i="23"/>
  <c r="S142" i="23"/>
  <c r="T142" i="23"/>
  <c r="U142" i="23"/>
  <c r="V142" i="23"/>
  <c r="W142" i="23"/>
  <c r="X142" i="23"/>
  <c r="Y142" i="23"/>
  <c r="Z142" i="23"/>
  <c r="AA142" i="23"/>
  <c r="AB142" i="23"/>
  <c r="AC142" i="23"/>
  <c r="AD142" i="23"/>
  <c r="AI142" i="23"/>
  <c r="AJ142" i="23"/>
  <c r="AK142" i="23"/>
  <c r="AL142" i="23"/>
  <c r="AM142" i="23"/>
  <c r="AN142" i="23"/>
  <c r="AO142" i="23"/>
  <c r="AP142" i="23"/>
  <c r="AQ142" i="23"/>
  <c r="AR142" i="23"/>
  <c r="AS142" i="23"/>
  <c r="AT142" i="23"/>
  <c r="AU142" i="23"/>
  <c r="AV142" i="23"/>
  <c r="AW142" i="23"/>
  <c r="AX142" i="23"/>
  <c r="AY142" i="23"/>
  <c r="AZ142" i="23"/>
  <c r="M139" i="23"/>
  <c r="N139" i="23"/>
  <c r="O139" i="23"/>
  <c r="P139" i="23"/>
  <c r="Q139" i="23"/>
  <c r="R139" i="23"/>
  <c r="S139" i="23"/>
  <c r="T139" i="23"/>
  <c r="U139" i="23"/>
  <c r="V139" i="23"/>
  <c r="W139" i="23"/>
  <c r="X139" i="23"/>
  <c r="Y139" i="23"/>
  <c r="Z139" i="23"/>
  <c r="AA139" i="23"/>
  <c r="AB139" i="23"/>
  <c r="AC139" i="23"/>
  <c r="AD139" i="23"/>
  <c r="AI139" i="23"/>
  <c r="AJ139" i="23"/>
  <c r="AK139" i="23"/>
  <c r="AL139" i="23"/>
  <c r="AM139" i="23"/>
  <c r="AN139" i="23"/>
  <c r="AO139" i="23"/>
  <c r="AP139" i="23"/>
  <c r="AQ139" i="23"/>
  <c r="AR139" i="23"/>
  <c r="AS139" i="23"/>
  <c r="AT139" i="23"/>
  <c r="AU139" i="23"/>
  <c r="AV139" i="23"/>
  <c r="AW139" i="23"/>
  <c r="AX139" i="23"/>
  <c r="AY139" i="23"/>
  <c r="AZ139" i="23"/>
  <c r="M16" i="23"/>
  <c r="N16" i="23"/>
  <c r="O16" i="23"/>
  <c r="P16" i="23"/>
  <c r="Q16" i="23"/>
  <c r="R16" i="23"/>
  <c r="S16" i="23"/>
  <c r="T16" i="23"/>
  <c r="U16" i="23"/>
  <c r="V16" i="23"/>
  <c r="W16" i="23"/>
  <c r="X16" i="23"/>
  <c r="Y16" i="23"/>
  <c r="Z16" i="23"/>
  <c r="AA16" i="23"/>
  <c r="AB16" i="23"/>
  <c r="AC16" i="23"/>
  <c r="AD16" i="23"/>
  <c r="AI16" i="23"/>
  <c r="AJ16" i="23"/>
  <c r="AK16" i="23"/>
  <c r="AL16" i="23"/>
  <c r="AM16" i="23"/>
  <c r="AN16" i="23"/>
  <c r="AO16" i="23"/>
  <c r="AP16" i="23"/>
  <c r="AQ16" i="23"/>
  <c r="AR16" i="23"/>
  <c r="AS16" i="23"/>
  <c r="AT16" i="23"/>
  <c r="AU16" i="23"/>
  <c r="AV16" i="23"/>
  <c r="AW16" i="23"/>
  <c r="AX16" i="23"/>
  <c r="AY16" i="23"/>
  <c r="AZ16" i="23"/>
  <c r="M113" i="23"/>
  <c r="N113" i="23"/>
  <c r="O113" i="23"/>
  <c r="P113" i="23"/>
  <c r="Q113" i="23"/>
  <c r="R113" i="23"/>
  <c r="S113" i="23"/>
  <c r="T113" i="23"/>
  <c r="U113" i="23"/>
  <c r="V113" i="23"/>
  <c r="W113" i="23"/>
  <c r="X113" i="23"/>
  <c r="Y113" i="23"/>
  <c r="Z113" i="23"/>
  <c r="AA113" i="23"/>
  <c r="AB113" i="23"/>
  <c r="AC113" i="23"/>
  <c r="AD113" i="23"/>
  <c r="AI113" i="23"/>
  <c r="AJ113" i="23"/>
  <c r="AK113" i="23"/>
  <c r="AL113" i="23"/>
  <c r="AM113" i="23"/>
  <c r="AN113" i="23"/>
  <c r="AO113" i="23"/>
  <c r="AP113" i="23"/>
  <c r="AQ113" i="23"/>
  <c r="AR113" i="23"/>
  <c r="AS113" i="23"/>
  <c r="AT113" i="23"/>
  <c r="AU113" i="23"/>
  <c r="AV113" i="23"/>
  <c r="AW113" i="23"/>
  <c r="AX113" i="23"/>
  <c r="AY113" i="23"/>
  <c r="AZ113" i="23"/>
  <c r="M36" i="23"/>
  <c r="N36" i="23"/>
  <c r="O36" i="23"/>
  <c r="P36" i="23"/>
  <c r="Q36" i="23"/>
  <c r="R36" i="23"/>
  <c r="S36" i="23"/>
  <c r="T36" i="23"/>
  <c r="U36" i="23"/>
  <c r="V36" i="23"/>
  <c r="W36" i="23"/>
  <c r="X36" i="23"/>
  <c r="Y36" i="23"/>
  <c r="Z36" i="23"/>
  <c r="AA36" i="23"/>
  <c r="AB36" i="23"/>
  <c r="AC36" i="23"/>
  <c r="AD36" i="23"/>
  <c r="AI36" i="23"/>
  <c r="AJ36" i="23"/>
  <c r="AK36" i="23"/>
  <c r="AL36" i="23"/>
  <c r="AM36" i="23"/>
  <c r="AN36" i="23"/>
  <c r="AO36" i="23"/>
  <c r="AP36" i="23"/>
  <c r="AQ36" i="23"/>
  <c r="AR36" i="23"/>
  <c r="AS36" i="23"/>
  <c r="AT36" i="23"/>
  <c r="AU36" i="23"/>
  <c r="AV36" i="23"/>
  <c r="AW36" i="23"/>
  <c r="AX36" i="23"/>
  <c r="AY36" i="23"/>
  <c r="AZ36" i="23"/>
  <c r="M154" i="23"/>
  <c r="N154" i="23"/>
  <c r="O154" i="23"/>
  <c r="P154" i="23"/>
  <c r="Q154" i="23"/>
  <c r="R154" i="23"/>
  <c r="S154" i="23"/>
  <c r="T154" i="23"/>
  <c r="U154" i="23"/>
  <c r="V154" i="23"/>
  <c r="W154" i="23"/>
  <c r="X154" i="23"/>
  <c r="Y154" i="23"/>
  <c r="Z154" i="23"/>
  <c r="AA154" i="23"/>
  <c r="AB154" i="23"/>
  <c r="AC154" i="23"/>
  <c r="AD154" i="23"/>
  <c r="AI154" i="23"/>
  <c r="AJ154" i="23"/>
  <c r="AK154" i="23"/>
  <c r="AL154" i="23"/>
  <c r="AM154" i="23"/>
  <c r="AN154" i="23"/>
  <c r="AO154" i="23"/>
  <c r="AP154" i="23"/>
  <c r="AQ154" i="23"/>
  <c r="AR154" i="23"/>
  <c r="AS154" i="23"/>
  <c r="AT154" i="23"/>
  <c r="AU154" i="23"/>
  <c r="AV154" i="23"/>
  <c r="AW154" i="23"/>
  <c r="AX154" i="23"/>
  <c r="AY154" i="23"/>
  <c r="AZ154" i="23"/>
  <c r="M135" i="23"/>
  <c r="N135" i="23"/>
  <c r="O135" i="23"/>
  <c r="P135" i="23"/>
  <c r="Q135" i="23"/>
  <c r="R135" i="23"/>
  <c r="S135" i="23"/>
  <c r="T135" i="23"/>
  <c r="U135" i="23"/>
  <c r="V135" i="23"/>
  <c r="W135" i="23"/>
  <c r="X135" i="23"/>
  <c r="Y135" i="23"/>
  <c r="Z135" i="23"/>
  <c r="AA135" i="23"/>
  <c r="AB135" i="23"/>
  <c r="AC135" i="23"/>
  <c r="AD135" i="23"/>
  <c r="AI135" i="23"/>
  <c r="AJ135" i="23"/>
  <c r="AK135" i="23"/>
  <c r="AL135" i="23"/>
  <c r="AM135" i="23"/>
  <c r="AN135" i="23"/>
  <c r="AO135" i="23"/>
  <c r="AP135" i="23"/>
  <c r="AQ135" i="23"/>
  <c r="AR135" i="23"/>
  <c r="AS135" i="23"/>
  <c r="AT135" i="23"/>
  <c r="AU135" i="23"/>
  <c r="AV135" i="23"/>
  <c r="AW135" i="23"/>
  <c r="AX135" i="23"/>
  <c r="AY135" i="23"/>
  <c r="AZ135" i="23"/>
  <c r="M100" i="23"/>
  <c r="N100" i="23"/>
  <c r="O100" i="23"/>
  <c r="P100" i="23"/>
  <c r="Q100" i="23"/>
  <c r="R100" i="23"/>
  <c r="S100" i="23"/>
  <c r="T100" i="23"/>
  <c r="U100" i="23"/>
  <c r="V100" i="23"/>
  <c r="W100" i="23"/>
  <c r="X100" i="23"/>
  <c r="Y100" i="23"/>
  <c r="Z100" i="23"/>
  <c r="AA100" i="23"/>
  <c r="AB100" i="23"/>
  <c r="AC100" i="23"/>
  <c r="AD100" i="23"/>
  <c r="AI100" i="23"/>
  <c r="AJ100" i="23"/>
  <c r="AK100" i="23"/>
  <c r="AL100" i="23"/>
  <c r="AM100" i="23"/>
  <c r="AN100" i="23"/>
  <c r="AO100" i="23"/>
  <c r="AP100" i="23"/>
  <c r="AQ100" i="23"/>
  <c r="AR100" i="23"/>
  <c r="AS100" i="23"/>
  <c r="AT100" i="23"/>
  <c r="AU100" i="23"/>
  <c r="AV100" i="23"/>
  <c r="AW100" i="23"/>
  <c r="AX100" i="23"/>
  <c r="AY100" i="23"/>
  <c r="AZ100" i="23"/>
  <c r="M162" i="23"/>
  <c r="N162" i="23"/>
  <c r="O162" i="23"/>
  <c r="P162" i="23"/>
  <c r="Q162" i="23"/>
  <c r="R162" i="23"/>
  <c r="S162" i="23"/>
  <c r="T162" i="23"/>
  <c r="U162" i="23"/>
  <c r="V162" i="23"/>
  <c r="W162" i="23"/>
  <c r="X162" i="23"/>
  <c r="Y162" i="23"/>
  <c r="Z162" i="23"/>
  <c r="AA162" i="23"/>
  <c r="AB162" i="23"/>
  <c r="AC162" i="23"/>
  <c r="AD162" i="23"/>
  <c r="AI162" i="23"/>
  <c r="AJ162" i="23"/>
  <c r="AK162" i="23"/>
  <c r="AL162" i="23"/>
  <c r="AM162" i="23"/>
  <c r="AN162" i="23"/>
  <c r="AO162" i="23"/>
  <c r="AP162" i="23"/>
  <c r="AQ162" i="23"/>
  <c r="AR162" i="23"/>
  <c r="AS162" i="23"/>
  <c r="AT162" i="23"/>
  <c r="AU162" i="23"/>
  <c r="AV162" i="23"/>
  <c r="AW162" i="23"/>
  <c r="AX162" i="23"/>
  <c r="AY162" i="23"/>
  <c r="AZ162" i="23"/>
  <c r="M86" i="23"/>
  <c r="N86" i="23"/>
  <c r="O86" i="23"/>
  <c r="P86" i="23"/>
  <c r="Q86" i="23"/>
  <c r="R86" i="23"/>
  <c r="S86" i="23"/>
  <c r="T86" i="23"/>
  <c r="U86" i="23"/>
  <c r="V86" i="23"/>
  <c r="W86" i="23"/>
  <c r="X86" i="23"/>
  <c r="Y86" i="23"/>
  <c r="Z86" i="23"/>
  <c r="AA86" i="23"/>
  <c r="AB86" i="23"/>
  <c r="AC86" i="23"/>
  <c r="AD86" i="23"/>
  <c r="AI86" i="23"/>
  <c r="AJ86" i="23"/>
  <c r="AK86" i="23"/>
  <c r="AL86" i="23"/>
  <c r="AM86" i="23"/>
  <c r="AN86" i="23"/>
  <c r="AO86" i="23"/>
  <c r="AP86" i="23"/>
  <c r="AQ86" i="23"/>
  <c r="AR86" i="23"/>
  <c r="AS86" i="23"/>
  <c r="AT86" i="23"/>
  <c r="AU86" i="23"/>
  <c r="AV86" i="23"/>
  <c r="AW86" i="23"/>
  <c r="AX86" i="23"/>
  <c r="AY86" i="23"/>
  <c r="AZ86" i="23"/>
  <c r="M166" i="23"/>
  <c r="N166" i="23"/>
  <c r="O166" i="23"/>
  <c r="P166" i="23"/>
  <c r="Q166" i="23"/>
  <c r="R166" i="23"/>
  <c r="S166" i="23"/>
  <c r="T166" i="23"/>
  <c r="U166" i="23"/>
  <c r="V166" i="23"/>
  <c r="W166" i="23"/>
  <c r="X166" i="23"/>
  <c r="Y166" i="23"/>
  <c r="Z166" i="23"/>
  <c r="AA166" i="23"/>
  <c r="AB166" i="23"/>
  <c r="AC166" i="23"/>
  <c r="AD166" i="23"/>
  <c r="AI166" i="23"/>
  <c r="AJ166" i="23"/>
  <c r="AK166" i="23"/>
  <c r="AL166" i="23"/>
  <c r="AM166" i="23"/>
  <c r="AN166" i="23"/>
  <c r="AO166" i="23"/>
  <c r="AP166" i="23"/>
  <c r="AQ166" i="23"/>
  <c r="AR166" i="23"/>
  <c r="AS166" i="23"/>
  <c r="AT166" i="23"/>
  <c r="AU166" i="23"/>
  <c r="AV166" i="23"/>
  <c r="AW166" i="23"/>
  <c r="AX166" i="23"/>
  <c r="AY166" i="23"/>
  <c r="AZ166" i="23"/>
  <c r="M137" i="23"/>
  <c r="N137" i="23"/>
  <c r="O137" i="23"/>
  <c r="P137" i="23"/>
  <c r="Q137" i="23"/>
  <c r="R137" i="23"/>
  <c r="S137" i="23"/>
  <c r="T137" i="23"/>
  <c r="U137" i="23"/>
  <c r="V137" i="23"/>
  <c r="W137" i="23"/>
  <c r="X137" i="23"/>
  <c r="Y137" i="23"/>
  <c r="Z137" i="23"/>
  <c r="AA137" i="23"/>
  <c r="AB137" i="23"/>
  <c r="AC137" i="23"/>
  <c r="AD137" i="23"/>
  <c r="AI137" i="23"/>
  <c r="AJ137" i="23"/>
  <c r="AK137" i="23"/>
  <c r="AL137" i="23"/>
  <c r="AM137" i="23"/>
  <c r="AN137" i="23"/>
  <c r="AO137" i="23"/>
  <c r="AP137" i="23"/>
  <c r="AQ137" i="23"/>
  <c r="AR137" i="23"/>
  <c r="AS137" i="23"/>
  <c r="AT137" i="23"/>
  <c r="AU137" i="23"/>
  <c r="AV137" i="23"/>
  <c r="AW137" i="23"/>
  <c r="AX137" i="23"/>
  <c r="AY137" i="23"/>
  <c r="AZ137" i="23"/>
  <c r="M204" i="23"/>
  <c r="N204" i="23"/>
  <c r="O204" i="23"/>
  <c r="P204" i="23"/>
  <c r="Q204" i="23"/>
  <c r="R204" i="23"/>
  <c r="S204" i="23"/>
  <c r="T204" i="23"/>
  <c r="U204" i="23"/>
  <c r="V204" i="23"/>
  <c r="W204" i="23"/>
  <c r="X204" i="23"/>
  <c r="Y204" i="23"/>
  <c r="Z204" i="23"/>
  <c r="AA204" i="23"/>
  <c r="AB204" i="23"/>
  <c r="AC204" i="23"/>
  <c r="AD204" i="23"/>
  <c r="AI204" i="23"/>
  <c r="AJ204" i="23"/>
  <c r="AK204" i="23"/>
  <c r="AL204" i="23"/>
  <c r="AM204" i="23"/>
  <c r="AN204" i="23"/>
  <c r="AO204" i="23"/>
  <c r="AP204" i="23"/>
  <c r="AQ204" i="23"/>
  <c r="AR204" i="23"/>
  <c r="AS204" i="23"/>
  <c r="AT204" i="23"/>
  <c r="AU204" i="23"/>
  <c r="AV204" i="23"/>
  <c r="AW204" i="23"/>
  <c r="AX204" i="23"/>
  <c r="AY204" i="23"/>
  <c r="AZ204" i="23"/>
  <c r="M213" i="23"/>
  <c r="N213" i="23"/>
  <c r="O213" i="23"/>
  <c r="P213" i="23"/>
  <c r="Q213" i="23"/>
  <c r="R213" i="23"/>
  <c r="S213" i="23"/>
  <c r="T213" i="23"/>
  <c r="U213" i="23"/>
  <c r="V213" i="23"/>
  <c r="W213" i="23"/>
  <c r="X213" i="23"/>
  <c r="Y213" i="23"/>
  <c r="Z213" i="23"/>
  <c r="AA213" i="23"/>
  <c r="AB213" i="23"/>
  <c r="AC213" i="23"/>
  <c r="AD213" i="23"/>
  <c r="AI213" i="23"/>
  <c r="AJ213" i="23"/>
  <c r="AK213" i="23"/>
  <c r="AL213" i="23"/>
  <c r="AM213" i="23"/>
  <c r="AN213" i="23"/>
  <c r="AO213" i="23"/>
  <c r="AP213" i="23"/>
  <c r="AQ213" i="23"/>
  <c r="AR213" i="23"/>
  <c r="AS213" i="23"/>
  <c r="AT213" i="23"/>
  <c r="AU213" i="23"/>
  <c r="AV213" i="23"/>
  <c r="AW213" i="23"/>
  <c r="AX213" i="23"/>
  <c r="AY213" i="23"/>
  <c r="AZ213" i="23"/>
  <c r="M202" i="23"/>
  <c r="N202" i="23"/>
  <c r="O202" i="23"/>
  <c r="P202" i="23"/>
  <c r="Q202" i="23"/>
  <c r="R202" i="23"/>
  <c r="S202" i="23"/>
  <c r="T202" i="23"/>
  <c r="U202" i="23"/>
  <c r="V202" i="23"/>
  <c r="W202" i="23"/>
  <c r="X202" i="23"/>
  <c r="Y202" i="23"/>
  <c r="Z202" i="23"/>
  <c r="AA202" i="23"/>
  <c r="AB202" i="23"/>
  <c r="AC202" i="23"/>
  <c r="AD202" i="23"/>
  <c r="AI202" i="23"/>
  <c r="AJ202" i="23"/>
  <c r="AK202" i="23"/>
  <c r="AL202" i="23"/>
  <c r="AM202" i="23"/>
  <c r="AN202" i="23"/>
  <c r="AO202" i="23"/>
  <c r="AP202" i="23"/>
  <c r="AQ202" i="23"/>
  <c r="AR202" i="23"/>
  <c r="AS202" i="23"/>
  <c r="AT202" i="23"/>
  <c r="AU202" i="23"/>
  <c r="AV202" i="23"/>
  <c r="AW202" i="23"/>
  <c r="AX202" i="23"/>
  <c r="AY202" i="23"/>
  <c r="AZ202" i="23"/>
  <c r="M219" i="23"/>
  <c r="N219" i="23"/>
  <c r="O219" i="23"/>
  <c r="P219" i="23"/>
  <c r="Q219" i="23"/>
  <c r="R219" i="23"/>
  <c r="S219" i="23"/>
  <c r="T219" i="23"/>
  <c r="U219" i="23"/>
  <c r="V219" i="23"/>
  <c r="W219" i="23"/>
  <c r="X219" i="23"/>
  <c r="Y219" i="23"/>
  <c r="Z219" i="23"/>
  <c r="AA219" i="23"/>
  <c r="AB219" i="23"/>
  <c r="AC219" i="23"/>
  <c r="AD219" i="23"/>
  <c r="AI219" i="23"/>
  <c r="AJ219" i="23"/>
  <c r="AK219" i="23"/>
  <c r="AL219" i="23"/>
  <c r="AM219" i="23"/>
  <c r="AN219" i="23"/>
  <c r="AO219" i="23"/>
  <c r="AP219" i="23"/>
  <c r="AQ219" i="23"/>
  <c r="AR219" i="23"/>
  <c r="AS219" i="23"/>
  <c r="AT219" i="23"/>
  <c r="AU219" i="23"/>
  <c r="AV219" i="23"/>
  <c r="AW219" i="23"/>
  <c r="AX219" i="23"/>
  <c r="AY219" i="23"/>
  <c r="AZ219" i="23"/>
  <c r="M220" i="23"/>
  <c r="N220" i="23"/>
  <c r="O220" i="23"/>
  <c r="P220" i="23"/>
  <c r="Q220" i="23"/>
  <c r="R220" i="23"/>
  <c r="S220" i="23"/>
  <c r="T220" i="23"/>
  <c r="U220" i="23"/>
  <c r="V220" i="23"/>
  <c r="W220" i="23"/>
  <c r="X220" i="23"/>
  <c r="Y220" i="23"/>
  <c r="Z220" i="23"/>
  <c r="AA220" i="23"/>
  <c r="AB220" i="23"/>
  <c r="AC220" i="23"/>
  <c r="AD220" i="23"/>
  <c r="AI220" i="23"/>
  <c r="AJ220" i="23"/>
  <c r="AK220" i="23"/>
  <c r="AL220" i="23"/>
  <c r="AM220" i="23"/>
  <c r="AN220" i="23"/>
  <c r="AO220" i="23"/>
  <c r="AP220" i="23"/>
  <c r="AQ220" i="23"/>
  <c r="AR220" i="23"/>
  <c r="AS220" i="23"/>
  <c r="AT220" i="23"/>
  <c r="AU220" i="23"/>
  <c r="AV220" i="23"/>
  <c r="AW220" i="23"/>
  <c r="AX220" i="23"/>
  <c r="AY220" i="23"/>
  <c r="AZ220" i="23"/>
  <c r="M91" i="23"/>
  <c r="N91" i="23"/>
  <c r="O91" i="23"/>
  <c r="P91" i="23"/>
  <c r="Q91" i="23"/>
  <c r="R91" i="23"/>
  <c r="S91" i="23"/>
  <c r="T91" i="23"/>
  <c r="U91" i="23"/>
  <c r="V91" i="23"/>
  <c r="W91" i="23"/>
  <c r="X91" i="23"/>
  <c r="Y91" i="23"/>
  <c r="Z91" i="23"/>
  <c r="AA91" i="23"/>
  <c r="AB91" i="23"/>
  <c r="AC91" i="23"/>
  <c r="AD91" i="23"/>
  <c r="AI91" i="23"/>
  <c r="AJ91" i="23"/>
  <c r="AK91" i="23"/>
  <c r="AL91" i="23"/>
  <c r="AM91" i="23"/>
  <c r="AN91" i="23"/>
  <c r="AO91" i="23"/>
  <c r="AP91" i="23"/>
  <c r="AQ91" i="23"/>
  <c r="AR91" i="23"/>
  <c r="AS91" i="23"/>
  <c r="AT91" i="23"/>
  <c r="AU91" i="23"/>
  <c r="AV91" i="23"/>
  <c r="AW91" i="23"/>
  <c r="AX91" i="23"/>
  <c r="AY91" i="23"/>
  <c r="AZ91" i="23"/>
  <c r="M205" i="23"/>
  <c r="N205" i="23"/>
  <c r="O205" i="23"/>
  <c r="P205" i="23"/>
  <c r="Q205" i="23"/>
  <c r="R205" i="23"/>
  <c r="S205" i="23"/>
  <c r="T205" i="23"/>
  <c r="U205" i="23"/>
  <c r="V205" i="23"/>
  <c r="W205" i="23"/>
  <c r="X205" i="23"/>
  <c r="Y205" i="23"/>
  <c r="Z205" i="23"/>
  <c r="AA205" i="23"/>
  <c r="AB205" i="23"/>
  <c r="AC205" i="23"/>
  <c r="AD205" i="23"/>
  <c r="AI205" i="23"/>
  <c r="AJ205" i="23"/>
  <c r="AK205" i="23"/>
  <c r="AL205" i="23"/>
  <c r="AM205" i="23"/>
  <c r="AN205" i="23"/>
  <c r="AO205" i="23"/>
  <c r="AP205" i="23"/>
  <c r="AQ205" i="23"/>
  <c r="AR205" i="23"/>
  <c r="AS205" i="23"/>
  <c r="AT205" i="23"/>
  <c r="AU205" i="23"/>
  <c r="AV205" i="23"/>
  <c r="AW205" i="23"/>
  <c r="AX205" i="23"/>
  <c r="AY205" i="23"/>
  <c r="AZ205" i="23"/>
  <c r="M201" i="23"/>
  <c r="N201" i="23"/>
  <c r="O201" i="23"/>
  <c r="P201" i="23"/>
  <c r="Q201" i="23"/>
  <c r="R201" i="23"/>
  <c r="S201" i="23"/>
  <c r="T201" i="23"/>
  <c r="U201" i="23"/>
  <c r="V201" i="23"/>
  <c r="W201" i="23"/>
  <c r="X201" i="23"/>
  <c r="Y201" i="23"/>
  <c r="Z201" i="23"/>
  <c r="AA201" i="23"/>
  <c r="AB201" i="23"/>
  <c r="AC201" i="23"/>
  <c r="AD201" i="23"/>
  <c r="AI201" i="23"/>
  <c r="AJ201" i="23"/>
  <c r="AK201" i="23"/>
  <c r="AL201" i="23"/>
  <c r="AM201" i="23"/>
  <c r="AN201" i="23"/>
  <c r="AO201" i="23"/>
  <c r="AP201" i="23"/>
  <c r="AQ201" i="23"/>
  <c r="AR201" i="23"/>
  <c r="AS201" i="23"/>
  <c r="AT201" i="23"/>
  <c r="AU201" i="23"/>
  <c r="AV201" i="23"/>
  <c r="AW201" i="23"/>
  <c r="AX201" i="23"/>
  <c r="AY201" i="23"/>
  <c r="AZ201" i="23"/>
  <c r="M214" i="23"/>
  <c r="N214" i="23"/>
  <c r="O214" i="23"/>
  <c r="P214" i="23"/>
  <c r="Q214" i="23"/>
  <c r="R214" i="23"/>
  <c r="S214" i="23"/>
  <c r="T214" i="23"/>
  <c r="U214" i="23"/>
  <c r="V214" i="23"/>
  <c r="W214" i="23"/>
  <c r="X214" i="23"/>
  <c r="Y214" i="23"/>
  <c r="Z214" i="23"/>
  <c r="AA214" i="23"/>
  <c r="AB214" i="23"/>
  <c r="AC214" i="23"/>
  <c r="AD214" i="23"/>
  <c r="AI214" i="23"/>
  <c r="AJ214" i="23"/>
  <c r="AK214" i="23"/>
  <c r="AL214" i="23"/>
  <c r="AM214" i="23"/>
  <c r="AN214" i="23"/>
  <c r="AO214" i="23"/>
  <c r="AP214" i="23"/>
  <c r="AQ214" i="23"/>
  <c r="AR214" i="23"/>
  <c r="AS214" i="23"/>
  <c r="AT214" i="23"/>
  <c r="AU214" i="23"/>
  <c r="AV214" i="23"/>
  <c r="AW214" i="23"/>
  <c r="AX214" i="23"/>
  <c r="AY214" i="23"/>
  <c r="AZ214" i="23"/>
  <c r="M165" i="23"/>
  <c r="N165" i="23"/>
  <c r="O165" i="23"/>
  <c r="P165" i="23"/>
  <c r="Q165" i="23"/>
  <c r="R165" i="23"/>
  <c r="S165" i="23"/>
  <c r="T165" i="23"/>
  <c r="U165" i="23"/>
  <c r="V165" i="23"/>
  <c r="W165" i="23"/>
  <c r="X165" i="23"/>
  <c r="Y165" i="23"/>
  <c r="Z165" i="23"/>
  <c r="AA165" i="23"/>
  <c r="AB165" i="23"/>
  <c r="AC165" i="23"/>
  <c r="AD165" i="23"/>
  <c r="AI165" i="23"/>
  <c r="AJ165" i="23"/>
  <c r="AK165" i="23"/>
  <c r="AL165" i="23"/>
  <c r="AM165" i="23"/>
  <c r="AN165" i="23"/>
  <c r="AO165" i="23"/>
  <c r="AP165" i="23"/>
  <c r="AQ165" i="23"/>
  <c r="AR165" i="23"/>
  <c r="AS165" i="23"/>
  <c r="AT165" i="23"/>
  <c r="AU165" i="23"/>
  <c r="AV165" i="23"/>
  <c r="AW165" i="23"/>
  <c r="AX165" i="23"/>
  <c r="AY165" i="23"/>
  <c r="AZ165" i="23"/>
  <c r="M175" i="23"/>
  <c r="N175" i="23"/>
  <c r="O175" i="23"/>
  <c r="P175" i="23"/>
  <c r="Q175" i="23"/>
  <c r="R175" i="23"/>
  <c r="S175" i="23"/>
  <c r="T175" i="23"/>
  <c r="U175" i="23"/>
  <c r="V175" i="23"/>
  <c r="W175" i="23"/>
  <c r="X175" i="23"/>
  <c r="Y175" i="23"/>
  <c r="Z175" i="23"/>
  <c r="AA175" i="23"/>
  <c r="AB175" i="23"/>
  <c r="AC175" i="23"/>
  <c r="AD175" i="23"/>
  <c r="AI175" i="23"/>
  <c r="AJ175" i="23"/>
  <c r="AK175" i="23"/>
  <c r="AL175" i="23"/>
  <c r="AM175" i="23"/>
  <c r="AN175" i="23"/>
  <c r="AO175" i="23"/>
  <c r="AP175" i="23"/>
  <c r="AQ175" i="23"/>
  <c r="AR175" i="23"/>
  <c r="AS175" i="23"/>
  <c r="AT175" i="23"/>
  <c r="AU175" i="23"/>
  <c r="AV175" i="23"/>
  <c r="AW175" i="23"/>
  <c r="AX175" i="23"/>
  <c r="AY175" i="23"/>
  <c r="AZ175" i="23"/>
  <c r="M101" i="23"/>
  <c r="N101" i="23"/>
  <c r="O101" i="23"/>
  <c r="P101" i="23"/>
  <c r="Q101" i="23"/>
  <c r="R101" i="23"/>
  <c r="S101" i="23"/>
  <c r="T101" i="23"/>
  <c r="U101" i="23"/>
  <c r="V101" i="23"/>
  <c r="W101" i="23"/>
  <c r="X101" i="23"/>
  <c r="Y101" i="23"/>
  <c r="Z101" i="23"/>
  <c r="AA101" i="23"/>
  <c r="AB101" i="23"/>
  <c r="AC101" i="23"/>
  <c r="AD101" i="23"/>
  <c r="AI101" i="23"/>
  <c r="AJ101" i="23"/>
  <c r="AK101" i="23"/>
  <c r="AL101" i="23"/>
  <c r="AM101" i="23"/>
  <c r="AN101" i="23"/>
  <c r="AO101" i="23"/>
  <c r="AP101" i="23"/>
  <c r="AQ101" i="23"/>
  <c r="AR101" i="23"/>
  <c r="AS101" i="23"/>
  <c r="AT101" i="23"/>
  <c r="AU101" i="23"/>
  <c r="AV101" i="23"/>
  <c r="AW101" i="23"/>
  <c r="AX101" i="23"/>
  <c r="AY101" i="23"/>
  <c r="AZ101" i="23"/>
  <c r="M88" i="23"/>
  <c r="N88" i="23"/>
  <c r="O88" i="23"/>
  <c r="P88" i="23"/>
  <c r="Q88" i="23"/>
  <c r="R88" i="23"/>
  <c r="S88" i="23"/>
  <c r="T88" i="23"/>
  <c r="U88" i="23"/>
  <c r="V88" i="23"/>
  <c r="W88" i="23"/>
  <c r="X88" i="23"/>
  <c r="Y88" i="23"/>
  <c r="Z88" i="23"/>
  <c r="AA88" i="23"/>
  <c r="AB88" i="23"/>
  <c r="AC88" i="23"/>
  <c r="AD88" i="23"/>
  <c r="AI88" i="23"/>
  <c r="AJ88" i="23"/>
  <c r="AK88" i="23"/>
  <c r="AL88" i="23"/>
  <c r="AM88" i="23"/>
  <c r="AN88" i="23"/>
  <c r="AO88" i="23"/>
  <c r="AP88" i="23"/>
  <c r="AQ88" i="23"/>
  <c r="AR88" i="23"/>
  <c r="AS88" i="23"/>
  <c r="AT88" i="23"/>
  <c r="AU88" i="23"/>
  <c r="AV88" i="23"/>
  <c r="AW88" i="23"/>
  <c r="AX88" i="23"/>
  <c r="AY88" i="23"/>
  <c r="AZ88" i="23"/>
  <c r="M172" i="23"/>
  <c r="N172" i="23"/>
  <c r="O172" i="23"/>
  <c r="P172" i="23"/>
  <c r="Q172" i="23"/>
  <c r="R172" i="23"/>
  <c r="S172" i="23"/>
  <c r="T172" i="23"/>
  <c r="U172" i="23"/>
  <c r="V172" i="23"/>
  <c r="W172" i="23"/>
  <c r="X172" i="23"/>
  <c r="Y172" i="23"/>
  <c r="Z172" i="23"/>
  <c r="AA172" i="23"/>
  <c r="AB172" i="23"/>
  <c r="AC172" i="23"/>
  <c r="AD172" i="23"/>
  <c r="AI172" i="23"/>
  <c r="AJ172" i="23"/>
  <c r="AK172" i="23"/>
  <c r="AL172" i="23"/>
  <c r="AM172" i="23"/>
  <c r="AN172" i="23"/>
  <c r="AO172" i="23"/>
  <c r="AP172" i="23"/>
  <c r="AQ172" i="23"/>
  <c r="AR172" i="23"/>
  <c r="AS172" i="23"/>
  <c r="AT172" i="23"/>
  <c r="AU172" i="23"/>
  <c r="AV172" i="23"/>
  <c r="AW172" i="23"/>
  <c r="AX172" i="23"/>
  <c r="AY172" i="23"/>
  <c r="AZ172" i="23"/>
  <c r="M155" i="23"/>
  <c r="N155" i="23"/>
  <c r="O155" i="23"/>
  <c r="P155" i="23"/>
  <c r="Q155" i="23"/>
  <c r="R155" i="23"/>
  <c r="S155" i="23"/>
  <c r="T155" i="23"/>
  <c r="U155" i="23"/>
  <c r="V155" i="23"/>
  <c r="W155" i="23"/>
  <c r="X155" i="23"/>
  <c r="Y155" i="23"/>
  <c r="Z155" i="23"/>
  <c r="AA155" i="23"/>
  <c r="AB155" i="23"/>
  <c r="AC155" i="23"/>
  <c r="AD155" i="23"/>
  <c r="AI155" i="23"/>
  <c r="AJ155" i="23"/>
  <c r="AK155" i="23"/>
  <c r="AL155" i="23"/>
  <c r="AM155" i="23"/>
  <c r="AN155" i="23"/>
  <c r="AO155" i="23"/>
  <c r="AP155" i="23"/>
  <c r="AQ155" i="23"/>
  <c r="AR155" i="23"/>
  <c r="AS155" i="23"/>
  <c r="AT155" i="23"/>
  <c r="AU155" i="23"/>
  <c r="AV155" i="23"/>
  <c r="AW155" i="23"/>
  <c r="AX155" i="23"/>
  <c r="AY155" i="23"/>
  <c r="AZ155" i="23"/>
  <c r="M115" i="23"/>
  <c r="N115" i="23"/>
  <c r="O115" i="23"/>
  <c r="P115" i="23"/>
  <c r="Q115" i="23"/>
  <c r="R115" i="23"/>
  <c r="S115" i="23"/>
  <c r="T115" i="23"/>
  <c r="U115" i="23"/>
  <c r="V115" i="23"/>
  <c r="W115" i="23"/>
  <c r="X115" i="23"/>
  <c r="Y115" i="23"/>
  <c r="Z115" i="23"/>
  <c r="AA115" i="23"/>
  <c r="AB115" i="23"/>
  <c r="AC115" i="23"/>
  <c r="AD115" i="23"/>
  <c r="AI115" i="23"/>
  <c r="AJ115" i="23"/>
  <c r="AK115" i="23"/>
  <c r="AL115" i="23"/>
  <c r="AM115" i="23"/>
  <c r="AN115" i="23"/>
  <c r="AO115" i="23"/>
  <c r="AP115" i="23"/>
  <c r="AQ115" i="23"/>
  <c r="AR115" i="23"/>
  <c r="AS115" i="23"/>
  <c r="AT115" i="23"/>
  <c r="AU115" i="23"/>
  <c r="AV115" i="23"/>
  <c r="AW115" i="23"/>
  <c r="AX115" i="23"/>
  <c r="AY115" i="23"/>
  <c r="AZ115" i="23"/>
  <c r="M44" i="23"/>
  <c r="N44" i="23"/>
  <c r="O44" i="23"/>
  <c r="P44" i="23"/>
  <c r="Q44" i="23"/>
  <c r="R44" i="23"/>
  <c r="S44" i="23"/>
  <c r="T44" i="23"/>
  <c r="U44" i="23"/>
  <c r="V44" i="23"/>
  <c r="W44" i="23"/>
  <c r="X44" i="23"/>
  <c r="Y44" i="23"/>
  <c r="Z44" i="23"/>
  <c r="AA44" i="23"/>
  <c r="AB44" i="23"/>
  <c r="AC44" i="23"/>
  <c r="AD44" i="23"/>
  <c r="AI44" i="23"/>
  <c r="AJ44" i="23"/>
  <c r="AK44" i="23"/>
  <c r="AL44" i="23"/>
  <c r="AM44" i="23"/>
  <c r="AN44" i="23"/>
  <c r="AO44" i="23"/>
  <c r="AP44" i="23"/>
  <c r="AQ44" i="23"/>
  <c r="AR44" i="23"/>
  <c r="AS44" i="23"/>
  <c r="AT44" i="23"/>
  <c r="AU44" i="23"/>
  <c r="AV44" i="23"/>
  <c r="AW44" i="23"/>
  <c r="AX44" i="23"/>
  <c r="AY44" i="23"/>
  <c r="AZ44" i="23"/>
  <c r="M35" i="23"/>
  <c r="N35" i="23"/>
  <c r="O35" i="23"/>
  <c r="P35" i="23"/>
  <c r="Q35" i="23"/>
  <c r="R35" i="23"/>
  <c r="S35" i="23"/>
  <c r="T35" i="23"/>
  <c r="U35" i="23"/>
  <c r="V35" i="23"/>
  <c r="W35" i="23"/>
  <c r="X35" i="23"/>
  <c r="Y35" i="23"/>
  <c r="Z35" i="23"/>
  <c r="AA35" i="23"/>
  <c r="AB35" i="23"/>
  <c r="AC35" i="23"/>
  <c r="AD35" i="23"/>
  <c r="AI35" i="23"/>
  <c r="AJ35" i="23"/>
  <c r="AK35" i="23"/>
  <c r="AL35" i="23"/>
  <c r="AM35" i="23"/>
  <c r="AN35" i="23"/>
  <c r="AO35" i="23"/>
  <c r="AP35" i="23"/>
  <c r="AQ35" i="23"/>
  <c r="AR35" i="23"/>
  <c r="AS35" i="23"/>
  <c r="AT35" i="23"/>
  <c r="AU35" i="23"/>
  <c r="AV35" i="23"/>
  <c r="AW35" i="23"/>
  <c r="AX35" i="23"/>
  <c r="AY35" i="23"/>
  <c r="AZ35" i="23"/>
  <c r="M149" i="23"/>
  <c r="N149" i="23"/>
  <c r="O149" i="23"/>
  <c r="P149" i="23"/>
  <c r="Q149" i="23"/>
  <c r="R149" i="23"/>
  <c r="S149" i="23"/>
  <c r="T149" i="23"/>
  <c r="U149" i="23"/>
  <c r="V149" i="23"/>
  <c r="W149" i="23"/>
  <c r="X149" i="23"/>
  <c r="Y149" i="23"/>
  <c r="Z149" i="23"/>
  <c r="AA149" i="23"/>
  <c r="AB149" i="23"/>
  <c r="AC149" i="23"/>
  <c r="AD149" i="23"/>
  <c r="AI149" i="23"/>
  <c r="AJ149" i="23"/>
  <c r="AK149" i="23"/>
  <c r="AL149" i="23"/>
  <c r="AM149" i="23"/>
  <c r="AN149" i="23"/>
  <c r="AO149" i="23"/>
  <c r="AP149" i="23"/>
  <c r="AQ149" i="23"/>
  <c r="AR149" i="23"/>
  <c r="AS149" i="23"/>
  <c r="AT149" i="23"/>
  <c r="AU149" i="23"/>
  <c r="AV149" i="23"/>
  <c r="AW149" i="23"/>
  <c r="AX149" i="23"/>
  <c r="AY149" i="23"/>
  <c r="AZ149" i="23"/>
  <c r="M110" i="23"/>
  <c r="N110" i="23"/>
  <c r="O110" i="23"/>
  <c r="P110" i="23"/>
  <c r="Q110" i="23"/>
  <c r="R110" i="23"/>
  <c r="S110" i="23"/>
  <c r="T110" i="23"/>
  <c r="U110" i="23"/>
  <c r="V110" i="23"/>
  <c r="W110" i="23"/>
  <c r="X110" i="23"/>
  <c r="Y110" i="23"/>
  <c r="Z110" i="23"/>
  <c r="AA110" i="23"/>
  <c r="AB110" i="23"/>
  <c r="AC110" i="23"/>
  <c r="AD110" i="23"/>
  <c r="AI110" i="23"/>
  <c r="AJ110" i="23"/>
  <c r="AK110" i="23"/>
  <c r="AL110" i="23"/>
  <c r="AM110" i="23"/>
  <c r="AN110" i="23"/>
  <c r="AO110" i="23"/>
  <c r="AP110" i="23"/>
  <c r="AQ110" i="23"/>
  <c r="AR110" i="23"/>
  <c r="AS110" i="23"/>
  <c r="AT110" i="23"/>
  <c r="AU110" i="23"/>
  <c r="AV110" i="23"/>
  <c r="AW110" i="23"/>
  <c r="AX110" i="23"/>
  <c r="AY110" i="23"/>
  <c r="AZ110" i="23"/>
  <c r="M98" i="23"/>
  <c r="N98" i="23"/>
  <c r="O98" i="23"/>
  <c r="P98" i="23"/>
  <c r="Q98" i="23"/>
  <c r="R98" i="23"/>
  <c r="S98" i="23"/>
  <c r="T98" i="23"/>
  <c r="U98" i="23"/>
  <c r="V98" i="23"/>
  <c r="W98" i="23"/>
  <c r="X98" i="23"/>
  <c r="Y98" i="23"/>
  <c r="Z98" i="23"/>
  <c r="AA98" i="23"/>
  <c r="AB98" i="23"/>
  <c r="AC98" i="23"/>
  <c r="AD98" i="23"/>
  <c r="AI98" i="23"/>
  <c r="AJ98" i="23"/>
  <c r="AK98" i="23"/>
  <c r="AL98" i="23"/>
  <c r="AM98" i="23"/>
  <c r="AN98" i="23"/>
  <c r="AO98" i="23"/>
  <c r="AP98" i="23"/>
  <c r="AQ98" i="23"/>
  <c r="AR98" i="23"/>
  <c r="AS98" i="23"/>
  <c r="AT98" i="23"/>
  <c r="AU98" i="23"/>
  <c r="AV98" i="23"/>
  <c r="AW98" i="23"/>
  <c r="AX98" i="23"/>
  <c r="AY98" i="23"/>
  <c r="AZ98" i="23"/>
  <c r="M38" i="23"/>
  <c r="N38" i="23"/>
  <c r="O38" i="23"/>
  <c r="P38" i="23"/>
  <c r="Q38" i="23"/>
  <c r="R38" i="23"/>
  <c r="S38" i="23"/>
  <c r="T38" i="23"/>
  <c r="U38" i="23"/>
  <c r="V38" i="23"/>
  <c r="W38" i="23"/>
  <c r="X38" i="23"/>
  <c r="Y38" i="23"/>
  <c r="Z38" i="23"/>
  <c r="AA38" i="23"/>
  <c r="AB38" i="23"/>
  <c r="AC38" i="23"/>
  <c r="AD38" i="23"/>
  <c r="AI38" i="23"/>
  <c r="AJ38" i="23"/>
  <c r="AK38" i="23"/>
  <c r="AL38" i="23"/>
  <c r="AM38" i="23"/>
  <c r="AN38" i="23"/>
  <c r="AO38" i="23"/>
  <c r="AP38" i="23"/>
  <c r="AQ38" i="23"/>
  <c r="AR38" i="23"/>
  <c r="AS38" i="23"/>
  <c r="AT38" i="23"/>
  <c r="AU38" i="23"/>
  <c r="AV38" i="23"/>
  <c r="AW38" i="23"/>
  <c r="AX38" i="23"/>
  <c r="M126" i="23"/>
  <c r="N126" i="23"/>
  <c r="O126" i="23"/>
  <c r="P126" i="23"/>
  <c r="Q126" i="23"/>
  <c r="R126" i="23"/>
  <c r="S126" i="23"/>
  <c r="T126" i="23"/>
  <c r="U126" i="23"/>
  <c r="V126" i="23"/>
  <c r="W126" i="23"/>
  <c r="X126" i="23"/>
  <c r="Y126" i="23"/>
  <c r="Z126" i="23"/>
  <c r="AA126" i="23"/>
  <c r="AB126" i="23"/>
  <c r="AC126" i="23"/>
  <c r="AD126" i="23"/>
  <c r="AI126" i="23"/>
  <c r="AJ126" i="23"/>
  <c r="AK126" i="23"/>
  <c r="AL126" i="23"/>
  <c r="AM126" i="23"/>
  <c r="AN126" i="23"/>
  <c r="AO126" i="23"/>
  <c r="AP126" i="23"/>
  <c r="AQ126" i="23"/>
  <c r="AR126" i="23"/>
  <c r="AS126" i="23"/>
  <c r="AT126" i="23"/>
  <c r="AU126" i="23"/>
  <c r="AV126" i="23"/>
  <c r="AW126" i="23"/>
  <c r="AX126" i="23"/>
  <c r="AY126" i="23"/>
  <c r="AZ126" i="23"/>
  <c r="M221" i="23"/>
  <c r="N221" i="23"/>
  <c r="O221" i="23"/>
  <c r="P221" i="23"/>
  <c r="Q221" i="23"/>
  <c r="R221" i="23"/>
  <c r="S221" i="23"/>
  <c r="T221" i="23"/>
  <c r="U221" i="23"/>
  <c r="V221" i="23"/>
  <c r="W221" i="23"/>
  <c r="X221" i="23"/>
  <c r="Y221" i="23"/>
  <c r="Z221" i="23"/>
  <c r="AA221" i="23"/>
  <c r="AB221" i="23"/>
  <c r="AC221" i="23"/>
  <c r="AD221" i="23"/>
  <c r="AI221" i="23"/>
  <c r="AJ221" i="23"/>
  <c r="AK221" i="23"/>
  <c r="AL221" i="23"/>
  <c r="AM221" i="23"/>
  <c r="AN221" i="23"/>
  <c r="AO221" i="23"/>
  <c r="AP221" i="23"/>
  <c r="AQ221" i="23"/>
  <c r="AR221" i="23"/>
  <c r="AS221" i="23"/>
  <c r="AT221" i="23"/>
  <c r="AU221" i="23"/>
  <c r="AV221" i="23"/>
  <c r="AW221" i="23"/>
  <c r="AX221" i="23"/>
  <c r="AY221" i="23"/>
  <c r="AZ221" i="23"/>
  <c r="M158" i="23"/>
  <c r="N158" i="23"/>
  <c r="O158" i="23"/>
  <c r="P158" i="23"/>
  <c r="Q158" i="23"/>
  <c r="R158" i="23"/>
  <c r="S158" i="23"/>
  <c r="T158" i="23"/>
  <c r="U158" i="23"/>
  <c r="V158" i="23"/>
  <c r="W158" i="23"/>
  <c r="X158" i="23"/>
  <c r="Y158" i="23"/>
  <c r="Z158" i="23"/>
  <c r="AA158" i="23"/>
  <c r="AB158" i="23"/>
  <c r="AC158" i="23"/>
  <c r="AD158" i="23"/>
  <c r="AI158" i="23"/>
  <c r="AJ158" i="23"/>
  <c r="AK158" i="23"/>
  <c r="AL158" i="23"/>
  <c r="AM158" i="23"/>
  <c r="AN158" i="23"/>
  <c r="AO158" i="23"/>
  <c r="AP158" i="23"/>
  <c r="AQ158" i="23"/>
  <c r="AR158" i="23"/>
  <c r="AS158" i="23"/>
  <c r="AT158" i="23"/>
  <c r="AU158" i="23"/>
  <c r="AV158" i="23"/>
  <c r="AW158" i="23"/>
  <c r="AX158" i="23"/>
  <c r="AY158" i="23"/>
  <c r="AZ158" i="23"/>
  <c r="M31" i="23"/>
  <c r="N31" i="23"/>
  <c r="O31" i="23"/>
  <c r="P31" i="23"/>
  <c r="Q31" i="23"/>
  <c r="R31" i="23"/>
  <c r="S31" i="23"/>
  <c r="T31" i="23"/>
  <c r="U31" i="23"/>
  <c r="V31" i="23"/>
  <c r="W31" i="23"/>
  <c r="X31" i="23"/>
  <c r="Y31" i="23"/>
  <c r="Z31" i="23"/>
  <c r="AA31" i="23"/>
  <c r="AB31" i="23"/>
  <c r="AC31" i="23"/>
  <c r="AD31" i="23"/>
  <c r="AI31" i="23"/>
  <c r="AJ31" i="23"/>
  <c r="AK31" i="23"/>
  <c r="AL31" i="23"/>
  <c r="AM31" i="23"/>
  <c r="AN31" i="23"/>
  <c r="AO31" i="23"/>
  <c r="AP31" i="23"/>
  <c r="AQ31" i="23"/>
  <c r="AR31" i="23"/>
  <c r="AS31" i="23"/>
  <c r="AT31" i="23"/>
  <c r="AU31" i="23"/>
  <c r="AV31" i="23"/>
  <c r="AW31" i="23"/>
  <c r="AX31" i="23"/>
  <c r="AY31" i="23"/>
  <c r="AZ31" i="23"/>
  <c r="M24" i="23"/>
  <c r="N24" i="23"/>
  <c r="O24" i="23"/>
  <c r="P24" i="23"/>
  <c r="Q24" i="23"/>
  <c r="R24" i="23"/>
  <c r="S24" i="23"/>
  <c r="T24" i="23"/>
  <c r="U24" i="23"/>
  <c r="V24" i="23"/>
  <c r="W24" i="23"/>
  <c r="X24" i="23"/>
  <c r="Y24" i="23"/>
  <c r="Z24" i="23"/>
  <c r="AA24" i="23"/>
  <c r="AB24" i="23"/>
  <c r="AC24" i="23"/>
  <c r="AD24" i="23"/>
  <c r="AI24" i="23"/>
  <c r="AJ24" i="23"/>
  <c r="AK24" i="23"/>
  <c r="AL24" i="23"/>
  <c r="AM24" i="23"/>
  <c r="AN24" i="23"/>
  <c r="AO24" i="23"/>
  <c r="AP24" i="23"/>
  <c r="AQ24" i="23"/>
  <c r="AR24" i="23"/>
  <c r="AS24" i="23"/>
  <c r="AT24" i="23"/>
  <c r="AU24" i="23"/>
  <c r="AV24" i="23"/>
  <c r="AW24" i="23"/>
  <c r="AX24" i="23"/>
  <c r="AY24" i="23"/>
  <c r="AZ24" i="23"/>
  <c r="M87" i="23"/>
  <c r="N87" i="23"/>
  <c r="O87" i="23"/>
  <c r="P87" i="23"/>
  <c r="Q87" i="23"/>
  <c r="R87" i="23"/>
  <c r="S87" i="23"/>
  <c r="T87" i="23"/>
  <c r="U87" i="23"/>
  <c r="V87" i="23"/>
  <c r="W87" i="23"/>
  <c r="X87" i="23"/>
  <c r="Y87" i="23"/>
  <c r="Z87" i="23"/>
  <c r="AA87" i="23"/>
  <c r="AB87" i="23"/>
  <c r="AC87" i="23"/>
  <c r="AD87" i="23"/>
  <c r="AI87" i="23"/>
  <c r="AJ87" i="23"/>
  <c r="AK87" i="23"/>
  <c r="AL87" i="23"/>
  <c r="AM87" i="23"/>
  <c r="AN87" i="23"/>
  <c r="AO87" i="23"/>
  <c r="AP87" i="23"/>
  <c r="AQ87" i="23"/>
  <c r="AR87" i="23"/>
  <c r="AS87" i="23"/>
  <c r="AT87" i="23"/>
  <c r="AU87" i="23"/>
  <c r="AV87" i="23"/>
  <c r="AW87" i="23"/>
  <c r="AX87" i="23"/>
  <c r="AY87" i="23"/>
  <c r="AZ87" i="23"/>
  <c r="M65" i="23"/>
  <c r="N65" i="23"/>
  <c r="O65" i="23"/>
  <c r="P65" i="23"/>
  <c r="Q65" i="23"/>
  <c r="R65" i="23"/>
  <c r="S65" i="23"/>
  <c r="T65" i="23"/>
  <c r="U65" i="23"/>
  <c r="V65" i="23"/>
  <c r="W65" i="23"/>
  <c r="X65" i="23"/>
  <c r="Y65" i="23"/>
  <c r="Z65" i="23"/>
  <c r="AA65" i="23"/>
  <c r="AB65" i="23"/>
  <c r="AC65" i="23"/>
  <c r="AD65" i="23"/>
  <c r="AI65" i="23"/>
  <c r="AJ65" i="23"/>
  <c r="AK65" i="23"/>
  <c r="AL65" i="23"/>
  <c r="AM65" i="23"/>
  <c r="AN65" i="23"/>
  <c r="AO65" i="23"/>
  <c r="AP65" i="23"/>
  <c r="AQ65" i="23"/>
  <c r="AR65" i="23"/>
  <c r="AS65" i="23"/>
  <c r="AT65" i="23"/>
  <c r="AU65" i="23"/>
  <c r="AV65" i="23"/>
  <c r="AW65" i="23"/>
  <c r="AX65" i="23"/>
  <c r="AY65" i="23"/>
  <c r="AZ65" i="23"/>
  <c r="M76" i="23"/>
  <c r="N76" i="23"/>
  <c r="O76" i="23"/>
  <c r="P76" i="23"/>
  <c r="Q76" i="23"/>
  <c r="R76" i="23"/>
  <c r="S76" i="23"/>
  <c r="T76" i="23"/>
  <c r="U76" i="23"/>
  <c r="V76" i="23"/>
  <c r="W76" i="23"/>
  <c r="X76" i="23"/>
  <c r="Y76" i="23"/>
  <c r="Z76" i="23"/>
  <c r="AA76" i="23"/>
  <c r="AB76" i="23"/>
  <c r="AC76" i="23"/>
  <c r="AD76" i="23"/>
  <c r="AI76" i="23"/>
  <c r="AJ76" i="23"/>
  <c r="AK76" i="23"/>
  <c r="AL76" i="23"/>
  <c r="AM76" i="23"/>
  <c r="AN76" i="23"/>
  <c r="AO76" i="23"/>
  <c r="AP76" i="23"/>
  <c r="AQ76" i="23"/>
  <c r="AR76" i="23"/>
  <c r="AS76" i="23"/>
  <c r="AT76" i="23"/>
  <c r="AU76" i="23"/>
  <c r="AV76" i="23"/>
  <c r="AW76" i="23"/>
  <c r="AX76" i="23"/>
  <c r="AY76" i="23"/>
  <c r="AZ76" i="23"/>
  <c r="M112" i="23"/>
  <c r="N112" i="23"/>
  <c r="O112" i="23"/>
  <c r="P112" i="23"/>
  <c r="Q112" i="23"/>
  <c r="R112" i="23"/>
  <c r="S112" i="23"/>
  <c r="T112" i="23"/>
  <c r="U112" i="23"/>
  <c r="V112" i="23"/>
  <c r="W112" i="23"/>
  <c r="X112" i="23"/>
  <c r="Y112" i="23"/>
  <c r="Z112" i="23"/>
  <c r="AA112" i="23"/>
  <c r="AB112" i="23"/>
  <c r="AC112" i="23"/>
  <c r="AD112" i="23"/>
  <c r="AI112" i="23"/>
  <c r="AJ112" i="23"/>
  <c r="AK112" i="23"/>
  <c r="AL112" i="23"/>
  <c r="AM112" i="23"/>
  <c r="AN112" i="23"/>
  <c r="AO112" i="23"/>
  <c r="AP112" i="23"/>
  <c r="AQ112" i="23"/>
  <c r="AR112" i="23"/>
  <c r="AS112" i="23"/>
  <c r="AT112" i="23"/>
  <c r="AU112" i="23"/>
  <c r="AV112" i="23"/>
  <c r="AW112" i="23"/>
  <c r="AX112" i="23"/>
  <c r="AY112" i="23"/>
  <c r="AZ112" i="23"/>
  <c r="M63" i="23"/>
  <c r="N63" i="23"/>
  <c r="O63" i="23"/>
  <c r="P63" i="23"/>
  <c r="Q63" i="23"/>
  <c r="R63" i="23"/>
  <c r="S63" i="23"/>
  <c r="T63" i="23"/>
  <c r="U63" i="23"/>
  <c r="V63" i="23"/>
  <c r="W63" i="23"/>
  <c r="X63" i="23"/>
  <c r="Y63" i="23"/>
  <c r="Z63" i="23"/>
  <c r="AA63" i="23"/>
  <c r="AB63" i="23"/>
  <c r="AC63" i="23"/>
  <c r="AD63" i="23"/>
  <c r="AI63" i="23"/>
  <c r="AJ63" i="23"/>
  <c r="AK63" i="23"/>
  <c r="AL63" i="23"/>
  <c r="AM63" i="23"/>
  <c r="AN63" i="23"/>
  <c r="AO63" i="23"/>
  <c r="AP63" i="23"/>
  <c r="AQ63" i="23"/>
  <c r="AR63" i="23"/>
  <c r="AS63" i="23"/>
  <c r="AT63" i="23"/>
  <c r="AU63" i="23"/>
  <c r="AV63" i="23"/>
  <c r="AW63" i="23"/>
  <c r="AX63" i="23"/>
  <c r="AY63" i="23"/>
  <c r="AZ63" i="23"/>
  <c r="M28" i="23"/>
  <c r="N28" i="23"/>
  <c r="O28" i="23"/>
  <c r="P28" i="23"/>
  <c r="Q28" i="23"/>
  <c r="R28" i="23"/>
  <c r="S28" i="23"/>
  <c r="T28" i="23"/>
  <c r="U28" i="23"/>
  <c r="V28" i="23"/>
  <c r="W28" i="23"/>
  <c r="X28" i="23"/>
  <c r="Y28" i="23"/>
  <c r="Z28" i="23"/>
  <c r="AA28" i="23"/>
  <c r="AB28" i="23"/>
  <c r="AC28" i="23"/>
  <c r="AD28" i="23"/>
  <c r="AI28" i="23"/>
  <c r="AJ28" i="23"/>
  <c r="AK28" i="23"/>
  <c r="AL28" i="23"/>
  <c r="AM28" i="23"/>
  <c r="AN28" i="23"/>
  <c r="AO28" i="23"/>
  <c r="AP28" i="23"/>
  <c r="AQ28" i="23"/>
  <c r="AR28" i="23"/>
  <c r="AS28" i="23"/>
  <c r="AT28" i="23"/>
  <c r="AU28" i="23"/>
  <c r="AV28" i="23"/>
  <c r="AW28" i="23"/>
  <c r="AX28" i="23"/>
  <c r="AY28" i="23"/>
  <c r="AZ28" i="23"/>
  <c r="M119" i="23"/>
  <c r="N119" i="23"/>
  <c r="O119" i="23"/>
  <c r="P119" i="23"/>
  <c r="Q119" i="23"/>
  <c r="R119" i="23"/>
  <c r="S119" i="23"/>
  <c r="T119" i="23"/>
  <c r="U119" i="23"/>
  <c r="V119" i="23"/>
  <c r="W119" i="23"/>
  <c r="X119" i="23"/>
  <c r="Y119" i="23"/>
  <c r="Z119" i="23"/>
  <c r="AA119" i="23"/>
  <c r="AB119" i="23"/>
  <c r="AC119" i="23"/>
  <c r="AD119" i="23"/>
  <c r="AI119" i="23"/>
  <c r="AJ119" i="23"/>
  <c r="AK119" i="23"/>
  <c r="AL119" i="23"/>
  <c r="AM119" i="23"/>
  <c r="AN119" i="23"/>
  <c r="AO119" i="23"/>
  <c r="AP119" i="23"/>
  <c r="AQ119" i="23"/>
  <c r="AR119" i="23"/>
  <c r="AS119" i="23"/>
  <c r="AT119" i="23"/>
  <c r="AU119" i="23"/>
  <c r="AV119" i="23"/>
  <c r="AW119" i="23"/>
  <c r="AX119" i="23"/>
  <c r="AY119" i="23"/>
  <c r="AZ119" i="23"/>
  <c r="M64" i="23"/>
  <c r="N64" i="23"/>
  <c r="O64" i="23"/>
  <c r="P64" i="23"/>
  <c r="Q64" i="23"/>
  <c r="R64" i="23"/>
  <c r="S64" i="23"/>
  <c r="T64" i="23"/>
  <c r="U64" i="23"/>
  <c r="V64" i="23"/>
  <c r="W64" i="23"/>
  <c r="X64" i="23"/>
  <c r="Y64" i="23"/>
  <c r="Z64" i="23"/>
  <c r="AA64" i="23"/>
  <c r="AB64" i="23"/>
  <c r="AC64" i="23"/>
  <c r="AD64" i="23"/>
  <c r="AI64" i="23"/>
  <c r="AJ64" i="23"/>
  <c r="AK64" i="23"/>
  <c r="AL64" i="23"/>
  <c r="AM64" i="23"/>
  <c r="AN64" i="23"/>
  <c r="AO64" i="23"/>
  <c r="AP64" i="23"/>
  <c r="AQ64" i="23"/>
  <c r="AR64" i="23"/>
  <c r="AS64" i="23"/>
  <c r="AT64" i="23"/>
  <c r="AU64" i="23"/>
  <c r="AV64" i="23"/>
  <c r="AW64" i="23"/>
  <c r="AX64" i="23"/>
  <c r="AY64" i="23"/>
  <c r="AZ64" i="23"/>
  <c r="M111" i="23"/>
  <c r="N111" i="23"/>
  <c r="O111" i="23"/>
  <c r="P111" i="23"/>
  <c r="Q111" i="23"/>
  <c r="R111" i="23"/>
  <c r="S111" i="23"/>
  <c r="T111" i="23"/>
  <c r="U111" i="23"/>
  <c r="V111" i="23"/>
  <c r="W111" i="23"/>
  <c r="X111" i="23"/>
  <c r="Y111" i="23"/>
  <c r="Z111" i="23"/>
  <c r="AA111" i="23"/>
  <c r="AB111" i="23"/>
  <c r="AC111" i="23"/>
  <c r="AD111" i="23"/>
  <c r="AI111" i="23"/>
  <c r="AJ111" i="23"/>
  <c r="AK111" i="23"/>
  <c r="AL111" i="23"/>
  <c r="AM111" i="23"/>
  <c r="AN111" i="23"/>
  <c r="AO111" i="23"/>
  <c r="AP111" i="23"/>
  <c r="AQ111" i="23"/>
  <c r="AR111" i="23"/>
  <c r="AS111" i="23"/>
  <c r="AT111" i="23"/>
  <c r="AU111" i="23"/>
  <c r="AV111" i="23"/>
  <c r="AW111" i="23"/>
  <c r="AX111" i="23"/>
  <c r="AY111" i="23"/>
  <c r="AZ111" i="23"/>
  <c r="M15" i="23"/>
  <c r="N15" i="23"/>
  <c r="O15" i="23"/>
  <c r="P15" i="23"/>
  <c r="Q15" i="23"/>
  <c r="R15" i="23"/>
  <c r="S15" i="23"/>
  <c r="T15" i="23"/>
  <c r="U15" i="23"/>
  <c r="V15" i="23"/>
  <c r="W15" i="23"/>
  <c r="X15" i="23"/>
  <c r="Y15" i="23"/>
  <c r="Z15" i="23"/>
  <c r="AA15" i="23"/>
  <c r="AB15" i="23"/>
  <c r="AC15" i="23"/>
  <c r="AD15" i="23"/>
  <c r="AI15" i="23"/>
  <c r="AJ15" i="23"/>
  <c r="AK15" i="23"/>
  <c r="AL15" i="23"/>
  <c r="AM15" i="23"/>
  <c r="AN15" i="23"/>
  <c r="AO15" i="23"/>
  <c r="AP15" i="23"/>
  <c r="AQ15" i="23"/>
  <c r="AR15" i="23"/>
  <c r="AS15" i="23"/>
  <c r="AT15" i="23"/>
  <c r="AU15" i="23"/>
  <c r="AV15" i="23"/>
  <c r="AW15" i="23"/>
  <c r="AX15" i="23"/>
  <c r="AY15" i="23"/>
  <c r="AZ15" i="23"/>
  <c r="M141" i="23"/>
  <c r="N141" i="23"/>
  <c r="O141" i="23"/>
  <c r="P141" i="23"/>
  <c r="Q141" i="23"/>
  <c r="R141" i="23"/>
  <c r="S141" i="23"/>
  <c r="T141" i="23"/>
  <c r="U141" i="23"/>
  <c r="V141" i="23"/>
  <c r="W141" i="23"/>
  <c r="X141" i="23"/>
  <c r="Y141" i="23"/>
  <c r="Z141" i="23"/>
  <c r="AA141" i="23"/>
  <c r="AB141" i="23"/>
  <c r="AC141" i="23"/>
  <c r="AD141" i="23"/>
  <c r="AI141" i="23"/>
  <c r="AJ141" i="23"/>
  <c r="AK141" i="23"/>
  <c r="AL141" i="23"/>
  <c r="AM141" i="23"/>
  <c r="AN141" i="23"/>
  <c r="AO141" i="23"/>
  <c r="AP141" i="23"/>
  <c r="AQ141" i="23"/>
  <c r="AR141" i="23"/>
  <c r="AS141" i="23"/>
  <c r="AT141" i="23"/>
  <c r="AU141" i="23"/>
  <c r="AV141" i="23"/>
  <c r="AW141" i="23"/>
  <c r="AX141" i="23"/>
  <c r="AY141" i="23"/>
  <c r="AZ141" i="23"/>
  <c r="M47" i="23"/>
  <c r="N47" i="23"/>
  <c r="O47" i="23"/>
  <c r="P47" i="23"/>
  <c r="Q47" i="23"/>
  <c r="R47" i="23"/>
  <c r="S47" i="23"/>
  <c r="T47" i="23"/>
  <c r="U47" i="23"/>
  <c r="V47" i="23"/>
  <c r="W47" i="23"/>
  <c r="X47" i="23"/>
  <c r="Y47" i="23"/>
  <c r="Z47" i="23"/>
  <c r="AA47" i="23"/>
  <c r="AB47" i="23"/>
  <c r="AC47" i="23"/>
  <c r="AD47" i="23"/>
  <c r="AI47" i="23"/>
  <c r="AJ47" i="23"/>
  <c r="AK47" i="23"/>
  <c r="AL47" i="23"/>
  <c r="AM47" i="23"/>
  <c r="AN47" i="23"/>
  <c r="AO47" i="23"/>
  <c r="AP47" i="23"/>
  <c r="AQ47" i="23"/>
  <c r="AR47" i="23"/>
  <c r="AS47" i="23"/>
  <c r="AT47" i="23"/>
  <c r="AU47" i="23"/>
  <c r="AV47" i="23"/>
  <c r="AW47" i="23"/>
  <c r="AX47" i="23"/>
  <c r="AY47" i="23"/>
  <c r="AZ47" i="23"/>
  <c r="M133" i="23"/>
  <c r="N133" i="23"/>
  <c r="O133" i="23"/>
  <c r="P133" i="23"/>
  <c r="Q133" i="23"/>
  <c r="R133" i="23"/>
  <c r="S133" i="23"/>
  <c r="T133" i="23"/>
  <c r="U133" i="23"/>
  <c r="V133" i="23"/>
  <c r="W133" i="23"/>
  <c r="X133" i="23"/>
  <c r="Y133" i="23"/>
  <c r="Z133" i="23"/>
  <c r="AA133" i="23"/>
  <c r="AB133" i="23"/>
  <c r="AC133" i="23"/>
  <c r="AD133" i="23"/>
  <c r="AI133" i="23"/>
  <c r="AJ133" i="23"/>
  <c r="AK133" i="23"/>
  <c r="AL133" i="23"/>
  <c r="AM133" i="23"/>
  <c r="AN133" i="23"/>
  <c r="AO133" i="23"/>
  <c r="AP133" i="23"/>
  <c r="AQ133" i="23"/>
  <c r="AR133" i="23"/>
  <c r="AS133" i="23"/>
  <c r="AT133" i="23"/>
  <c r="AU133" i="23"/>
  <c r="AV133" i="23"/>
  <c r="AW133" i="23"/>
  <c r="AX133" i="23"/>
  <c r="AY133" i="23"/>
  <c r="AZ133" i="23"/>
  <c r="M195" i="23"/>
  <c r="N195" i="23"/>
  <c r="O195" i="23"/>
  <c r="P195" i="23"/>
  <c r="Q195" i="23"/>
  <c r="R195" i="23"/>
  <c r="S195" i="23"/>
  <c r="T195" i="23"/>
  <c r="U195" i="23"/>
  <c r="V195" i="23"/>
  <c r="W195" i="23"/>
  <c r="X195" i="23"/>
  <c r="Y195" i="23"/>
  <c r="Z195" i="23"/>
  <c r="AA195" i="23"/>
  <c r="AB195" i="23"/>
  <c r="AC195" i="23"/>
  <c r="AD195" i="23"/>
  <c r="AI195" i="23"/>
  <c r="AJ195" i="23"/>
  <c r="AK195" i="23"/>
  <c r="AL195" i="23"/>
  <c r="AM195" i="23"/>
  <c r="AN195" i="23"/>
  <c r="AO195" i="23"/>
  <c r="AP195" i="23"/>
  <c r="AQ195" i="23"/>
  <c r="AR195" i="23"/>
  <c r="AS195" i="23"/>
  <c r="AT195" i="23"/>
  <c r="AU195" i="23"/>
  <c r="AV195" i="23"/>
  <c r="AW195" i="23"/>
  <c r="AX195" i="23"/>
  <c r="AY195" i="23"/>
  <c r="AZ195" i="23"/>
  <c r="M83" i="23"/>
  <c r="N83" i="23"/>
  <c r="O83" i="23"/>
  <c r="P83" i="23"/>
  <c r="Q83" i="23"/>
  <c r="R83" i="23"/>
  <c r="S83" i="23"/>
  <c r="T83" i="23"/>
  <c r="U83" i="23"/>
  <c r="V83" i="23"/>
  <c r="W83" i="23"/>
  <c r="X83" i="23"/>
  <c r="Y83" i="23"/>
  <c r="Z83" i="23"/>
  <c r="AA83" i="23"/>
  <c r="AB83" i="23"/>
  <c r="AC83" i="23"/>
  <c r="AD83" i="23"/>
  <c r="AI83" i="23"/>
  <c r="AJ83" i="23"/>
  <c r="AK83" i="23"/>
  <c r="AL83" i="23"/>
  <c r="AM83" i="23"/>
  <c r="AN83" i="23"/>
  <c r="AO83" i="23"/>
  <c r="AP83" i="23"/>
  <c r="AQ83" i="23"/>
  <c r="AR83" i="23"/>
  <c r="AS83" i="23"/>
  <c r="AT83" i="23"/>
  <c r="AU83" i="23"/>
  <c r="AV83" i="23"/>
  <c r="AW83" i="23"/>
  <c r="AX83" i="23"/>
  <c r="AY83" i="23"/>
  <c r="AZ83" i="23"/>
  <c r="M132" i="23"/>
  <c r="N132" i="23"/>
  <c r="O132" i="23"/>
  <c r="P132" i="23"/>
  <c r="Q132" i="23"/>
  <c r="R132" i="23"/>
  <c r="S132" i="23"/>
  <c r="T132" i="23"/>
  <c r="U132" i="23"/>
  <c r="V132" i="23"/>
  <c r="W132" i="23"/>
  <c r="X132" i="23"/>
  <c r="Y132" i="23"/>
  <c r="Z132" i="23"/>
  <c r="AA132" i="23"/>
  <c r="AB132" i="23"/>
  <c r="AC132" i="23"/>
  <c r="AD132" i="23"/>
  <c r="AI132" i="23"/>
  <c r="AJ132" i="23"/>
  <c r="AK132" i="23"/>
  <c r="AL132" i="23"/>
  <c r="AM132" i="23"/>
  <c r="AN132" i="23"/>
  <c r="AO132" i="23"/>
  <c r="AP132" i="23"/>
  <c r="AQ132" i="23"/>
  <c r="AR132" i="23"/>
  <c r="AS132" i="23"/>
  <c r="AT132" i="23"/>
  <c r="AU132" i="23"/>
  <c r="AV132" i="23"/>
  <c r="AW132" i="23"/>
  <c r="AX132" i="23"/>
  <c r="AY132" i="23"/>
  <c r="AZ132" i="23"/>
  <c r="M7" i="23"/>
  <c r="N7" i="23"/>
  <c r="O7" i="23"/>
  <c r="P7" i="23"/>
  <c r="Q7" i="23"/>
  <c r="R7" i="23"/>
  <c r="S7" i="23"/>
  <c r="T7" i="23"/>
  <c r="U7" i="23"/>
  <c r="V7" i="23"/>
  <c r="W7" i="23"/>
  <c r="X7" i="23"/>
  <c r="Y7" i="23"/>
  <c r="Z7" i="23"/>
  <c r="AA7" i="23"/>
  <c r="AB7" i="23"/>
  <c r="AC7" i="23"/>
  <c r="AD7" i="23"/>
  <c r="AI7" i="23"/>
  <c r="AJ7" i="23"/>
  <c r="AK7" i="23"/>
  <c r="AL7" i="23"/>
  <c r="AM7" i="23"/>
  <c r="AN7" i="23"/>
  <c r="AO7" i="23"/>
  <c r="AP7" i="23"/>
  <c r="AQ7" i="23"/>
  <c r="AR7" i="23"/>
  <c r="AS7" i="23"/>
  <c r="AT7" i="23"/>
  <c r="AU7" i="23"/>
  <c r="AV7" i="23"/>
  <c r="AW7" i="23"/>
  <c r="AX7" i="23"/>
  <c r="AY7" i="23"/>
  <c r="AZ7" i="23"/>
  <c r="M6" i="23"/>
  <c r="N6" i="23"/>
  <c r="O6" i="23"/>
  <c r="P6" i="23"/>
  <c r="Q6" i="23"/>
  <c r="R6" i="23"/>
  <c r="S6" i="23"/>
  <c r="T6" i="23"/>
  <c r="U6" i="23"/>
  <c r="V6" i="23"/>
  <c r="W6" i="23"/>
  <c r="X6" i="23"/>
  <c r="Y6" i="23"/>
  <c r="Z6" i="23"/>
  <c r="AA6" i="23"/>
  <c r="AB6" i="23"/>
  <c r="AC6" i="23"/>
  <c r="AD6" i="23"/>
  <c r="AI6" i="23"/>
  <c r="AJ6" i="23"/>
  <c r="AK6" i="23"/>
  <c r="AL6" i="23"/>
  <c r="AM6" i="23"/>
  <c r="AN6" i="23"/>
  <c r="AO6" i="23"/>
  <c r="AP6" i="23"/>
  <c r="AQ6" i="23"/>
  <c r="AR6" i="23"/>
  <c r="AS6" i="23"/>
  <c r="AT6" i="23"/>
  <c r="AU6" i="23"/>
  <c r="AV6" i="23"/>
  <c r="AW6" i="23"/>
  <c r="AX6" i="23"/>
  <c r="AY6" i="23"/>
  <c r="AZ6" i="23"/>
  <c r="M152" i="23"/>
  <c r="N152" i="23"/>
  <c r="O152" i="23"/>
  <c r="P152" i="23"/>
  <c r="Q152" i="23"/>
  <c r="R152" i="23"/>
  <c r="S152" i="23"/>
  <c r="T152" i="23"/>
  <c r="U152" i="23"/>
  <c r="V152" i="23"/>
  <c r="W152" i="23"/>
  <c r="X152" i="23"/>
  <c r="Y152" i="23"/>
  <c r="Z152" i="23"/>
  <c r="AA152" i="23"/>
  <c r="AB152" i="23"/>
  <c r="AC152" i="23"/>
  <c r="AD152" i="23"/>
  <c r="AI152" i="23"/>
  <c r="AJ152" i="23"/>
  <c r="AK152" i="23"/>
  <c r="AL152" i="23"/>
  <c r="AM152" i="23"/>
  <c r="AN152" i="23"/>
  <c r="AO152" i="23"/>
  <c r="AP152" i="23"/>
  <c r="AQ152" i="23"/>
  <c r="AR152" i="23"/>
  <c r="AS152" i="23"/>
  <c r="AT152" i="23"/>
  <c r="AU152" i="23"/>
  <c r="AV152" i="23"/>
  <c r="AW152" i="23"/>
  <c r="AX152" i="23"/>
  <c r="AY152" i="23"/>
  <c r="AZ152" i="23"/>
  <c r="M8" i="23"/>
  <c r="N8" i="23"/>
  <c r="O8" i="23"/>
  <c r="P8" i="23"/>
  <c r="Q8" i="23"/>
  <c r="R8" i="23"/>
  <c r="S8" i="23"/>
  <c r="T8" i="23"/>
  <c r="U8" i="23"/>
  <c r="V8" i="23"/>
  <c r="W8" i="23"/>
  <c r="X8" i="23"/>
  <c r="Y8" i="23"/>
  <c r="Z8" i="23"/>
  <c r="AA8" i="23"/>
  <c r="AB8" i="23"/>
  <c r="AC8" i="23"/>
  <c r="AD8" i="23"/>
  <c r="AI8" i="23"/>
  <c r="AJ8" i="23"/>
  <c r="AK8" i="23"/>
  <c r="AL8" i="23"/>
  <c r="AM8" i="23"/>
  <c r="AN8" i="23"/>
  <c r="AO8" i="23"/>
  <c r="AP8" i="23"/>
  <c r="AQ8" i="23"/>
  <c r="AR8" i="23"/>
  <c r="AS8" i="23"/>
  <c r="AT8" i="23"/>
  <c r="AU8" i="23"/>
  <c r="AV8" i="23"/>
  <c r="AW8" i="23"/>
  <c r="AX8" i="23"/>
  <c r="AY8" i="23"/>
  <c r="AZ8" i="23"/>
  <c r="M22" i="23"/>
  <c r="N22" i="23"/>
  <c r="O22" i="23"/>
  <c r="P22" i="23"/>
  <c r="Q22" i="23"/>
  <c r="R22" i="23"/>
  <c r="S22" i="23"/>
  <c r="T22" i="23"/>
  <c r="U22" i="23"/>
  <c r="V22" i="23"/>
  <c r="W22" i="23"/>
  <c r="X22" i="23"/>
  <c r="Y22" i="23"/>
  <c r="Z22" i="23"/>
  <c r="AA22" i="23"/>
  <c r="AB22" i="23"/>
  <c r="AC22" i="23"/>
  <c r="AD22" i="23"/>
  <c r="AI22" i="23"/>
  <c r="AJ22" i="23"/>
  <c r="AK22" i="23"/>
  <c r="AL22" i="23"/>
  <c r="AM22" i="23"/>
  <c r="AN22" i="23"/>
  <c r="AO22" i="23"/>
  <c r="AP22" i="23"/>
  <c r="AQ22" i="23"/>
  <c r="AR22" i="23"/>
  <c r="AS22" i="23"/>
  <c r="AT22" i="23"/>
  <c r="AU22" i="23"/>
  <c r="AV22" i="23"/>
  <c r="AW22" i="23"/>
  <c r="AX22" i="23"/>
  <c r="AY22" i="23"/>
  <c r="AZ22" i="23"/>
  <c r="M20" i="23"/>
  <c r="N20" i="23"/>
  <c r="O20" i="23"/>
  <c r="P20" i="23"/>
  <c r="Q20" i="23"/>
  <c r="R20" i="23"/>
  <c r="S20" i="23"/>
  <c r="T20" i="23"/>
  <c r="U20" i="23"/>
  <c r="V20" i="23"/>
  <c r="W20" i="23"/>
  <c r="X20" i="23"/>
  <c r="Y20" i="23"/>
  <c r="Z20" i="23"/>
  <c r="AA20" i="23"/>
  <c r="AB20" i="23"/>
  <c r="AC20" i="23"/>
  <c r="AD20" i="23"/>
  <c r="AI20" i="23"/>
  <c r="AJ20" i="23"/>
  <c r="AK20" i="23"/>
  <c r="AL20" i="23"/>
  <c r="AM20" i="23"/>
  <c r="AN20" i="23"/>
  <c r="AO20" i="23"/>
  <c r="AP20" i="23"/>
  <c r="AQ20" i="23"/>
  <c r="AR20" i="23"/>
  <c r="AS20" i="23"/>
  <c r="AT20" i="23"/>
  <c r="AU20" i="23"/>
  <c r="AV20" i="23"/>
  <c r="AW20" i="23"/>
  <c r="AX20" i="23"/>
  <c r="AY20" i="23"/>
  <c r="AZ20" i="23"/>
  <c r="M68" i="23"/>
  <c r="N68" i="23"/>
  <c r="O68" i="23"/>
  <c r="P68" i="23"/>
  <c r="Q68" i="23"/>
  <c r="R68" i="23"/>
  <c r="S68" i="23"/>
  <c r="T68" i="23"/>
  <c r="U68" i="23"/>
  <c r="V68" i="23"/>
  <c r="W68" i="23"/>
  <c r="X68" i="23"/>
  <c r="Y68" i="23"/>
  <c r="Z68" i="23"/>
  <c r="AA68" i="23"/>
  <c r="AB68" i="23"/>
  <c r="AC68" i="23"/>
  <c r="AD68" i="23"/>
  <c r="AI68" i="23"/>
  <c r="AJ68" i="23"/>
  <c r="AK68" i="23"/>
  <c r="AL68" i="23"/>
  <c r="AM68" i="23"/>
  <c r="AN68" i="23"/>
  <c r="AO68" i="23"/>
  <c r="AP68" i="23"/>
  <c r="AQ68" i="23"/>
  <c r="AR68" i="23"/>
  <c r="AS68" i="23"/>
  <c r="AT68" i="23"/>
  <c r="AU68" i="23"/>
  <c r="AV68" i="23"/>
  <c r="AW68" i="23"/>
  <c r="AX68" i="23"/>
  <c r="AY68" i="23"/>
  <c r="AZ68" i="23"/>
  <c r="M11" i="23"/>
  <c r="N11" i="23"/>
  <c r="O11" i="23"/>
  <c r="P11" i="23"/>
  <c r="Q11" i="23"/>
  <c r="R11" i="23"/>
  <c r="S11" i="23"/>
  <c r="T11" i="23"/>
  <c r="U11" i="23"/>
  <c r="V11" i="23"/>
  <c r="W11" i="23"/>
  <c r="X11" i="23"/>
  <c r="Y11" i="23"/>
  <c r="Z11" i="23"/>
  <c r="AA11" i="23"/>
  <c r="AB11" i="23"/>
  <c r="AC11" i="23"/>
  <c r="AD11" i="23"/>
  <c r="AI11" i="23"/>
  <c r="AJ11" i="23"/>
  <c r="AK11" i="23"/>
  <c r="AL11" i="23"/>
  <c r="AM11" i="23"/>
  <c r="AN11" i="23"/>
  <c r="AO11" i="23"/>
  <c r="AP11" i="23"/>
  <c r="AQ11" i="23"/>
  <c r="AR11" i="23"/>
  <c r="AS11" i="23"/>
  <c r="AT11" i="23"/>
  <c r="AU11" i="23"/>
  <c r="AV11" i="23"/>
  <c r="AW11" i="23"/>
  <c r="AX11" i="23"/>
  <c r="AY11" i="23"/>
  <c r="AZ11" i="23"/>
  <c r="M51" i="23"/>
  <c r="N51" i="23"/>
  <c r="O51" i="23"/>
  <c r="P51" i="23"/>
  <c r="Q51" i="23"/>
  <c r="R51" i="23"/>
  <c r="S51" i="23"/>
  <c r="T51" i="23"/>
  <c r="U51" i="23"/>
  <c r="V51" i="23"/>
  <c r="W51" i="23"/>
  <c r="X51" i="23"/>
  <c r="Y51" i="23"/>
  <c r="Z51" i="23"/>
  <c r="AA51" i="23"/>
  <c r="AB51" i="23"/>
  <c r="AC51" i="23"/>
  <c r="AD51" i="23"/>
  <c r="AI51" i="23"/>
  <c r="AJ51" i="23"/>
  <c r="AK51" i="23"/>
  <c r="AL51" i="23"/>
  <c r="AM51" i="23"/>
  <c r="AN51" i="23"/>
  <c r="AO51" i="23"/>
  <c r="AP51" i="23"/>
  <c r="AQ51" i="23"/>
  <c r="AR51" i="23"/>
  <c r="AS51" i="23"/>
  <c r="AT51" i="23"/>
  <c r="AU51" i="23"/>
  <c r="AV51" i="23"/>
  <c r="AW51" i="23"/>
  <c r="AX51" i="23"/>
  <c r="AY51" i="23"/>
  <c r="AZ51" i="23"/>
  <c r="M223" i="23"/>
  <c r="N223" i="23"/>
  <c r="O223" i="23"/>
  <c r="P223" i="23"/>
  <c r="Q223" i="23"/>
  <c r="R223" i="23"/>
  <c r="S223" i="23"/>
  <c r="T223" i="23"/>
  <c r="U223" i="23"/>
  <c r="V223" i="23"/>
  <c r="W223" i="23"/>
  <c r="X223" i="23"/>
  <c r="Y223" i="23"/>
  <c r="Z223" i="23"/>
  <c r="AA223" i="23"/>
  <c r="AB223" i="23"/>
  <c r="AC223" i="23"/>
  <c r="AD223" i="23"/>
  <c r="AI223" i="23"/>
  <c r="AJ223" i="23"/>
  <c r="AK223" i="23"/>
  <c r="AL223" i="23"/>
  <c r="AM223" i="23"/>
  <c r="AN223" i="23"/>
  <c r="AO223" i="23"/>
  <c r="AP223" i="23"/>
  <c r="AQ223" i="23"/>
  <c r="AR223" i="23"/>
  <c r="AS223" i="23"/>
  <c r="AT223" i="23"/>
  <c r="AU223" i="23"/>
  <c r="AV223" i="23"/>
  <c r="AW223" i="23"/>
  <c r="AX223" i="23"/>
  <c r="AY223" i="23"/>
  <c r="AZ223" i="23"/>
  <c r="M99" i="23"/>
  <c r="N99" i="23"/>
  <c r="O99" i="23"/>
  <c r="P99" i="23"/>
  <c r="Q99" i="23"/>
  <c r="R99" i="23"/>
  <c r="S99" i="23"/>
  <c r="T99" i="23"/>
  <c r="U99" i="23"/>
  <c r="V99" i="23"/>
  <c r="W99" i="23"/>
  <c r="X99" i="23"/>
  <c r="Y99" i="23"/>
  <c r="Z99" i="23"/>
  <c r="AA99" i="23"/>
  <c r="AB99" i="23"/>
  <c r="AC99" i="23"/>
  <c r="AD99" i="23"/>
  <c r="AI99" i="23"/>
  <c r="AJ99" i="23"/>
  <c r="AK99" i="23"/>
  <c r="AL99" i="23"/>
  <c r="AM99" i="23"/>
  <c r="AN99" i="23"/>
  <c r="AO99" i="23"/>
  <c r="AP99" i="23"/>
  <c r="AQ99" i="23"/>
  <c r="AR99" i="23"/>
  <c r="AS99" i="23"/>
  <c r="AT99" i="23"/>
  <c r="AU99" i="23"/>
  <c r="AV99" i="23"/>
  <c r="AW99" i="23"/>
  <c r="AX99" i="23"/>
  <c r="AY99" i="23"/>
  <c r="AZ99" i="23"/>
  <c r="M72" i="23"/>
  <c r="N72" i="23"/>
  <c r="O72" i="23"/>
  <c r="P72" i="23"/>
  <c r="Q72" i="23"/>
  <c r="R72" i="23"/>
  <c r="S72" i="23"/>
  <c r="T72" i="23"/>
  <c r="U72" i="23"/>
  <c r="V72" i="23"/>
  <c r="W72" i="23"/>
  <c r="X72" i="23"/>
  <c r="Y72" i="23"/>
  <c r="Z72" i="23"/>
  <c r="AA72" i="23"/>
  <c r="AB72" i="23"/>
  <c r="AC72" i="23"/>
  <c r="AD72" i="23"/>
  <c r="AI72" i="23"/>
  <c r="AJ72" i="23"/>
  <c r="AK72" i="23"/>
  <c r="AL72" i="23"/>
  <c r="AM72" i="23"/>
  <c r="AN72" i="23"/>
  <c r="AO72" i="23"/>
  <c r="AP72" i="23"/>
  <c r="AQ72" i="23"/>
  <c r="AR72" i="23"/>
  <c r="AS72" i="23"/>
  <c r="AT72" i="23"/>
  <c r="AU72" i="23"/>
  <c r="AV72" i="23"/>
  <c r="AW72" i="23"/>
  <c r="AX72" i="23"/>
  <c r="AY72" i="23"/>
  <c r="AZ72" i="23"/>
  <c r="M4" i="23"/>
  <c r="N4" i="23"/>
  <c r="O4" i="23"/>
  <c r="P4" i="23"/>
  <c r="Q4" i="23"/>
  <c r="R4" i="23"/>
  <c r="S4" i="23"/>
  <c r="T4" i="23"/>
  <c r="U4" i="23"/>
  <c r="V4" i="23"/>
  <c r="W4" i="23"/>
  <c r="X4" i="23"/>
  <c r="Y4" i="23"/>
  <c r="Z4" i="23"/>
  <c r="AA4" i="23"/>
  <c r="AB4" i="23"/>
  <c r="AC4" i="23"/>
  <c r="AD4" i="23"/>
  <c r="AI4" i="23"/>
  <c r="AJ4" i="23"/>
  <c r="AK4" i="23"/>
  <c r="AL4" i="23"/>
  <c r="AM4" i="23"/>
  <c r="AN4" i="23"/>
  <c r="AO4" i="23"/>
  <c r="AP4" i="23"/>
  <c r="AQ4" i="23"/>
  <c r="AR4" i="23"/>
  <c r="AS4" i="23"/>
  <c r="AT4" i="23"/>
  <c r="AU4" i="23"/>
  <c r="AV4" i="23"/>
  <c r="AW4" i="23"/>
  <c r="AX4" i="23"/>
  <c r="AY4" i="23"/>
  <c r="AZ4" i="23"/>
  <c r="M21" i="23"/>
  <c r="N21" i="23"/>
  <c r="O21" i="23"/>
  <c r="P21" i="23"/>
  <c r="Q21" i="23"/>
  <c r="R21" i="23"/>
  <c r="S21" i="23"/>
  <c r="T21" i="23"/>
  <c r="U21" i="23"/>
  <c r="V21" i="23"/>
  <c r="W21" i="23"/>
  <c r="X21" i="23"/>
  <c r="Y21" i="23"/>
  <c r="Z21" i="23"/>
  <c r="AA21" i="23"/>
  <c r="AB21" i="23"/>
  <c r="AC21" i="23"/>
  <c r="AD21" i="23"/>
  <c r="AI21" i="23"/>
  <c r="AJ21" i="23"/>
  <c r="AK21" i="23"/>
  <c r="AL21" i="23"/>
  <c r="AM21" i="23"/>
  <c r="AN21" i="23"/>
  <c r="AO21" i="23"/>
  <c r="AP21" i="23"/>
  <c r="AQ21" i="23"/>
  <c r="AR21" i="23"/>
  <c r="AS21" i="23"/>
  <c r="AT21" i="23"/>
  <c r="AU21" i="23"/>
  <c r="AV21" i="23"/>
  <c r="AW21" i="23"/>
  <c r="AX21" i="23"/>
  <c r="AY21" i="23"/>
  <c r="AZ21" i="23"/>
  <c r="M53" i="23"/>
  <c r="N53" i="23"/>
  <c r="O53" i="23"/>
  <c r="P53" i="23"/>
  <c r="Q53" i="23"/>
  <c r="R53" i="23"/>
  <c r="S53" i="23"/>
  <c r="T53" i="23"/>
  <c r="U53" i="23"/>
  <c r="V53" i="23"/>
  <c r="W53" i="23"/>
  <c r="X53" i="23"/>
  <c r="Y53" i="23"/>
  <c r="Z53" i="23"/>
  <c r="AA53" i="23"/>
  <c r="AB53" i="23"/>
  <c r="AC53" i="23"/>
  <c r="AD53" i="23"/>
  <c r="AI53" i="23"/>
  <c r="AJ53" i="23"/>
  <c r="AK53" i="23"/>
  <c r="AL53" i="23"/>
  <c r="AM53" i="23"/>
  <c r="AN53" i="23"/>
  <c r="AO53" i="23"/>
  <c r="AP53" i="23"/>
  <c r="AQ53" i="23"/>
  <c r="AR53" i="23"/>
  <c r="AS53" i="23"/>
  <c r="AT53" i="23"/>
  <c r="AU53" i="23"/>
  <c r="AV53" i="23"/>
  <c r="AW53" i="23"/>
  <c r="AX53" i="23"/>
  <c r="AY53" i="23"/>
  <c r="AZ53" i="23"/>
  <c r="M108" i="23"/>
  <c r="N108" i="23"/>
  <c r="O108" i="23"/>
  <c r="P108" i="23"/>
  <c r="Q108" i="23"/>
  <c r="R108" i="23"/>
  <c r="S108" i="23"/>
  <c r="T108" i="23"/>
  <c r="U108" i="23"/>
  <c r="V108" i="23"/>
  <c r="W108" i="23"/>
  <c r="X108" i="23"/>
  <c r="Y108" i="23"/>
  <c r="Z108" i="23"/>
  <c r="AA108" i="23"/>
  <c r="AB108" i="23"/>
  <c r="AC108" i="23"/>
  <c r="AD108" i="23"/>
  <c r="AI108" i="23"/>
  <c r="AJ108" i="23"/>
  <c r="AK108" i="23"/>
  <c r="AL108" i="23"/>
  <c r="AM108" i="23"/>
  <c r="AN108" i="23"/>
  <c r="AO108" i="23"/>
  <c r="AP108" i="23"/>
  <c r="AQ108" i="23"/>
  <c r="AR108" i="23"/>
  <c r="AS108" i="23"/>
  <c r="AT108" i="23"/>
  <c r="AU108" i="23"/>
  <c r="AV108" i="23"/>
  <c r="AW108" i="23"/>
  <c r="AX108" i="23"/>
  <c r="AY108" i="23"/>
  <c r="AZ108" i="23"/>
  <c r="M206" i="23"/>
  <c r="N206" i="23"/>
  <c r="O206" i="23"/>
  <c r="P206" i="23"/>
  <c r="Q206" i="23"/>
  <c r="R206" i="23"/>
  <c r="S206" i="23"/>
  <c r="T206" i="23"/>
  <c r="U206" i="23"/>
  <c r="V206" i="23"/>
  <c r="W206" i="23"/>
  <c r="X206" i="23"/>
  <c r="Y206" i="23"/>
  <c r="Z206" i="23"/>
  <c r="AA206" i="23"/>
  <c r="AB206" i="23"/>
  <c r="AC206" i="23"/>
  <c r="AD206" i="23"/>
  <c r="AI206" i="23"/>
  <c r="AJ206" i="23"/>
  <c r="AK206" i="23"/>
  <c r="AL206" i="23"/>
  <c r="AM206" i="23"/>
  <c r="AN206" i="23"/>
  <c r="AO206" i="23"/>
  <c r="AP206" i="23"/>
  <c r="AQ206" i="23"/>
  <c r="AR206" i="23"/>
  <c r="AS206" i="23"/>
  <c r="AT206" i="23"/>
  <c r="AU206" i="23"/>
  <c r="AV206" i="23"/>
  <c r="AW206" i="23"/>
  <c r="AX206" i="23"/>
  <c r="AY206" i="23"/>
  <c r="AZ206" i="23"/>
  <c r="M10" i="23"/>
  <c r="N10" i="23"/>
  <c r="O10" i="23"/>
  <c r="P10" i="23"/>
  <c r="Q10" i="23"/>
  <c r="R10" i="23"/>
  <c r="S10" i="23"/>
  <c r="T10" i="23"/>
  <c r="U10" i="23"/>
  <c r="V10" i="23"/>
  <c r="W10" i="23"/>
  <c r="X10" i="23"/>
  <c r="Y10" i="23"/>
  <c r="Z10" i="23"/>
  <c r="AA10" i="23"/>
  <c r="AB10" i="23"/>
  <c r="AC10" i="23"/>
  <c r="AD10" i="23"/>
  <c r="AI10" i="23"/>
  <c r="AJ10" i="23"/>
  <c r="AK10" i="23"/>
  <c r="AL10" i="23"/>
  <c r="AM10" i="23"/>
  <c r="AN10" i="23"/>
  <c r="AO10" i="23"/>
  <c r="AP10" i="23"/>
  <c r="AQ10" i="23"/>
  <c r="AR10" i="23"/>
  <c r="AS10" i="23"/>
  <c r="AT10" i="23"/>
  <c r="AU10" i="23"/>
  <c r="AV10" i="23"/>
  <c r="AW10" i="23"/>
  <c r="AX10" i="23"/>
  <c r="AY10" i="23"/>
  <c r="AZ10" i="23"/>
  <c r="M84" i="23"/>
  <c r="N84" i="23"/>
  <c r="O84" i="23"/>
  <c r="P84" i="23"/>
  <c r="Q84" i="23"/>
  <c r="R84" i="23"/>
  <c r="S84" i="23"/>
  <c r="T84" i="23"/>
  <c r="U84" i="23"/>
  <c r="V84" i="23"/>
  <c r="W84" i="23"/>
  <c r="X84" i="23"/>
  <c r="Y84" i="23"/>
  <c r="Z84" i="23"/>
  <c r="AA84" i="23"/>
  <c r="AB84" i="23"/>
  <c r="AC84" i="23"/>
  <c r="AD84" i="23"/>
  <c r="AI84" i="23"/>
  <c r="AJ84" i="23"/>
  <c r="AK84" i="23"/>
  <c r="AL84" i="23"/>
  <c r="AM84" i="23"/>
  <c r="AN84" i="23"/>
  <c r="AO84" i="23"/>
  <c r="AP84" i="23"/>
  <c r="AQ84" i="23"/>
  <c r="AR84" i="23"/>
  <c r="AS84" i="23"/>
  <c r="AT84" i="23"/>
  <c r="AU84" i="23"/>
  <c r="AV84" i="23"/>
  <c r="AW84" i="23"/>
  <c r="AX84" i="23"/>
  <c r="AY84" i="23"/>
  <c r="AZ84" i="23"/>
  <c r="M55" i="23"/>
  <c r="N55" i="23"/>
  <c r="O55" i="23"/>
  <c r="P55" i="23"/>
  <c r="Q55" i="23"/>
  <c r="R55" i="23"/>
  <c r="S55" i="23"/>
  <c r="T55" i="23"/>
  <c r="U55" i="23"/>
  <c r="V55" i="23"/>
  <c r="W55" i="23"/>
  <c r="X55" i="23"/>
  <c r="Y55" i="23"/>
  <c r="Z55" i="23"/>
  <c r="AA55" i="23"/>
  <c r="AB55" i="23"/>
  <c r="AC55" i="23"/>
  <c r="AD55" i="23"/>
  <c r="AI55" i="23"/>
  <c r="AJ55" i="23"/>
  <c r="AK55" i="23"/>
  <c r="AL55" i="23"/>
  <c r="AM55" i="23"/>
  <c r="AN55" i="23"/>
  <c r="AO55" i="23"/>
  <c r="AP55" i="23"/>
  <c r="AQ55" i="23"/>
  <c r="AR55" i="23"/>
  <c r="AS55" i="23"/>
  <c r="AT55" i="23"/>
  <c r="AU55" i="23"/>
  <c r="AV55" i="23"/>
  <c r="AW55" i="23"/>
  <c r="AX55" i="23"/>
  <c r="AY55" i="23"/>
  <c r="AZ55" i="23"/>
  <c r="M41" i="23"/>
  <c r="N41" i="23"/>
  <c r="O41" i="23"/>
  <c r="P41" i="23"/>
  <c r="Q41" i="23"/>
  <c r="R41" i="23"/>
  <c r="S41" i="23"/>
  <c r="T41" i="23"/>
  <c r="U41" i="23"/>
  <c r="V41" i="23"/>
  <c r="W41" i="23"/>
  <c r="X41" i="23"/>
  <c r="Y41" i="23"/>
  <c r="Z41" i="23"/>
  <c r="AA41" i="23"/>
  <c r="AB41" i="23"/>
  <c r="AC41" i="23"/>
  <c r="AD41" i="23"/>
  <c r="AI41" i="23"/>
  <c r="AJ41" i="23"/>
  <c r="AK41" i="23"/>
  <c r="AL41" i="23"/>
  <c r="AM41" i="23"/>
  <c r="AN41" i="23"/>
  <c r="AO41" i="23"/>
  <c r="AP41" i="23"/>
  <c r="AQ41" i="23"/>
  <c r="AR41" i="23"/>
  <c r="AS41" i="23"/>
  <c r="AT41" i="23"/>
  <c r="AU41" i="23"/>
  <c r="AV41" i="23"/>
  <c r="AW41" i="23"/>
  <c r="AX41" i="23"/>
  <c r="AY41" i="23"/>
  <c r="AZ41" i="23"/>
  <c r="M181" i="23"/>
  <c r="N181" i="23"/>
  <c r="O181" i="23"/>
  <c r="P181" i="23"/>
  <c r="Q181" i="23"/>
  <c r="R181" i="23"/>
  <c r="S181" i="23"/>
  <c r="T181" i="23"/>
  <c r="U181" i="23"/>
  <c r="V181" i="23"/>
  <c r="W181" i="23"/>
  <c r="X181" i="23"/>
  <c r="Y181" i="23"/>
  <c r="Z181" i="23"/>
  <c r="AA181" i="23"/>
  <c r="AB181" i="23"/>
  <c r="AC181" i="23"/>
  <c r="AD181" i="23"/>
  <c r="AI181" i="23"/>
  <c r="AJ181" i="23"/>
  <c r="AK181" i="23"/>
  <c r="AL181" i="23"/>
  <c r="AM181" i="23"/>
  <c r="AN181" i="23"/>
  <c r="AO181" i="23"/>
  <c r="AP181" i="23"/>
  <c r="AQ181" i="23"/>
  <c r="AR181" i="23"/>
  <c r="AS181" i="23"/>
  <c r="AT181" i="23"/>
  <c r="AU181" i="23"/>
  <c r="AV181" i="23"/>
  <c r="AW181" i="23"/>
  <c r="AX181" i="23"/>
  <c r="AY181" i="23"/>
  <c r="AZ181" i="23"/>
  <c r="M66" i="23"/>
  <c r="N66" i="23"/>
  <c r="O66" i="23"/>
  <c r="P66" i="23"/>
  <c r="Q66" i="23"/>
  <c r="R66" i="23"/>
  <c r="S66" i="23"/>
  <c r="T66" i="23"/>
  <c r="U66" i="23"/>
  <c r="V66" i="23"/>
  <c r="W66" i="23"/>
  <c r="X66" i="23"/>
  <c r="Y66" i="23"/>
  <c r="Z66" i="23"/>
  <c r="AA66" i="23"/>
  <c r="AB66" i="23"/>
  <c r="AC66" i="23"/>
  <c r="AD66" i="23"/>
  <c r="AI66" i="23"/>
  <c r="AJ66" i="23"/>
  <c r="AK66" i="23"/>
  <c r="AL66" i="23"/>
  <c r="AM66" i="23"/>
  <c r="AN66" i="23"/>
  <c r="AO66" i="23"/>
  <c r="AP66" i="23"/>
  <c r="AQ66" i="23"/>
  <c r="AR66" i="23"/>
  <c r="AS66" i="23"/>
  <c r="AT66" i="23"/>
  <c r="AU66" i="23"/>
  <c r="AV66" i="23"/>
  <c r="AW66" i="23"/>
  <c r="AX66" i="23"/>
  <c r="AY66" i="23"/>
  <c r="AZ66" i="23"/>
  <c r="M173" i="23"/>
  <c r="N173" i="23"/>
  <c r="O173" i="23"/>
  <c r="P173" i="23"/>
  <c r="Q173" i="23"/>
  <c r="R173" i="23"/>
  <c r="S173" i="23"/>
  <c r="T173" i="23"/>
  <c r="U173" i="23"/>
  <c r="V173" i="23"/>
  <c r="W173" i="23"/>
  <c r="X173" i="23"/>
  <c r="Y173" i="23"/>
  <c r="Z173" i="23"/>
  <c r="AA173" i="23"/>
  <c r="AB173" i="23"/>
  <c r="AC173" i="23"/>
  <c r="AD173" i="23"/>
  <c r="AI173" i="23"/>
  <c r="AJ173" i="23"/>
  <c r="AK173" i="23"/>
  <c r="AL173" i="23"/>
  <c r="AM173" i="23"/>
  <c r="AN173" i="23"/>
  <c r="AO173" i="23"/>
  <c r="AP173" i="23"/>
  <c r="AQ173" i="23"/>
  <c r="AR173" i="23"/>
  <c r="AS173" i="23"/>
  <c r="AT173" i="23"/>
  <c r="AU173" i="23"/>
  <c r="AV173" i="23"/>
  <c r="AW173" i="23"/>
  <c r="AX173" i="23"/>
  <c r="AY173" i="23"/>
  <c r="AZ173" i="23"/>
  <c r="M50" i="23"/>
  <c r="N50" i="23"/>
  <c r="O50" i="23"/>
  <c r="P50" i="23"/>
  <c r="Q50" i="23"/>
  <c r="R50" i="23"/>
  <c r="S50" i="23"/>
  <c r="T50" i="23"/>
  <c r="U50" i="23"/>
  <c r="V50" i="23"/>
  <c r="W50" i="23"/>
  <c r="X50" i="23"/>
  <c r="Y50" i="23"/>
  <c r="Z50" i="23"/>
  <c r="AA50" i="23"/>
  <c r="AB50" i="23"/>
  <c r="AC50" i="23"/>
  <c r="AD50" i="23"/>
  <c r="AI50" i="23"/>
  <c r="AJ50" i="23"/>
  <c r="AK50" i="23"/>
  <c r="AL50" i="23"/>
  <c r="AM50" i="23"/>
  <c r="AN50" i="23"/>
  <c r="AO50" i="23"/>
  <c r="AP50" i="23"/>
  <c r="AQ50" i="23"/>
  <c r="AR50" i="23"/>
  <c r="AS50" i="23"/>
  <c r="AT50" i="23"/>
  <c r="AU50" i="23"/>
  <c r="AV50" i="23"/>
  <c r="AW50" i="23"/>
  <c r="AX50" i="23"/>
  <c r="AY50" i="23"/>
  <c r="AZ50" i="23"/>
  <c r="M117" i="23"/>
  <c r="N117" i="23"/>
  <c r="O117" i="23"/>
  <c r="P117" i="23"/>
  <c r="Q117" i="23"/>
  <c r="R117" i="23"/>
  <c r="S117" i="23"/>
  <c r="T117" i="23"/>
  <c r="U117" i="23"/>
  <c r="V117" i="23"/>
  <c r="W117" i="23"/>
  <c r="X117" i="23"/>
  <c r="Y117" i="23"/>
  <c r="Z117" i="23"/>
  <c r="AA117" i="23"/>
  <c r="AB117" i="23"/>
  <c r="AC117" i="23"/>
  <c r="AD117" i="23"/>
  <c r="AI117" i="23"/>
  <c r="AJ117" i="23"/>
  <c r="AK117" i="23"/>
  <c r="AL117" i="23"/>
  <c r="AM117" i="23"/>
  <c r="AN117" i="23"/>
  <c r="AO117" i="23"/>
  <c r="AP117" i="23"/>
  <c r="AQ117" i="23"/>
  <c r="AR117" i="23"/>
  <c r="AS117" i="23"/>
  <c r="AT117" i="23"/>
  <c r="AU117" i="23"/>
  <c r="AV117" i="23"/>
  <c r="AW117" i="23"/>
  <c r="AX117" i="23"/>
  <c r="AY117" i="23"/>
  <c r="AZ117" i="23"/>
  <c r="M183" i="23"/>
  <c r="N183" i="23"/>
  <c r="O183" i="23"/>
  <c r="P183" i="23"/>
  <c r="Q183" i="23"/>
  <c r="R183" i="23"/>
  <c r="S183" i="23"/>
  <c r="T183" i="23"/>
  <c r="U183" i="23"/>
  <c r="V183" i="23"/>
  <c r="W183" i="23"/>
  <c r="X183" i="23"/>
  <c r="Y183" i="23"/>
  <c r="Z183" i="23"/>
  <c r="AA183" i="23"/>
  <c r="AB183" i="23"/>
  <c r="AC183" i="23"/>
  <c r="AD183" i="23"/>
  <c r="AI183" i="23"/>
  <c r="AJ183" i="23"/>
  <c r="AK183" i="23"/>
  <c r="AL183" i="23"/>
  <c r="AM183" i="23"/>
  <c r="AN183" i="23"/>
  <c r="AO183" i="23"/>
  <c r="AP183" i="23"/>
  <c r="AQ183" i="23"/>
  <c r="AR183" i="23"/>
  <c r="AS183" i="23"/>
  <c r="AT183" i="23"/>
  <c r="AU183" i="23"/>
  <c r="AV183" i="23"/>
  <c r="AW183" i="23"/>
  <c r="AX183" i="23"/>
  <c r="AY183" i="23"/>
  <c r="AZ183" i="23"/>
  <c r="M85" i="23"/>
  <c r="N85" i="23"/>
  <c r="O85" i="23"/>
  <c r="P85" i="23"/>
  <c r="Q85" i="23"/>
  <c r="R85" i="23"/>
  <c r="S85" i="23"/>
  <c r="T85" i="23"/>
  <c r="U85" i="23"/>
  <c r="V85" i="23"/>
  <c r="W85" i="23"/>
  <c r="X85" i="23"/>
  <c r="Y85" i="23"/>
  <c r="Z85" i="23"/>
  <c r="AA85" i="23"/>
  <c r="AB85" i="23"/>
  <c r="AC85" i="23"/>
  <c r="AD85" i="23"/>
  <c r="AI85" i="23"/>
  <c r="AJ85" i="23"/>
  <c r="AK85" i="23"/>
  <c r="AL85" i="23"/>
  <c r="AM85" i="23"/>
  <c r="AN85" i="23"/>
  <c r="AO85" i="23"/>
  <c r="AP85" i="23"/>
  <c r="AQ85" i="23"/>
  <c r="AR85" i="23"/>
  <c r="AS85" i="23"/>
  <c r="AT85" i="23"/>
  <c r="AU85" i="23"/>
  <c r="AV85" i="23"/>
  <c r="AW85" i="23"/>
  <c r="AX85" i="23"/>
  <c r="AY85" i="23"/>
  <c r="AZ85" i="23"/>
  <c r="M186" i="23"/>
  <c r="N186" i="23"/>
  <c r="O186" i="23"/>
  <c r="P186" i="23"/>
  <c r="Q186" i="23"/>
  <c r="R186" i="23"/>
  <c r="S186" i="23"/>
  <c r="T186" i="23"/>
  <c r="U186" i="23"/>
  <c r="V186" i="23"/>
  <c r="W186" i="23"/>
  <c r="X186" i="23"/>
  <c r="Y186" i="23"/>
  <c r="Z186" i="23"/>
  <c r="AA186" i="23"/>
  <c r="AB186" i="23"/>
  <c r="AC186" i="23"/>
  <c r="AD186" i="23"/>
  <c r="AI186" i="23"/>
  <c r="AJ186" i="23"/>
  <c r="AK186" i="23"/>
  <c r="AL186" i="23"/>
  <c r="AM186" i="23"/>
  <c r="AN186" i="23"/>
  <c r="AO186" i="23"/>
  <c r="AP186" i="23"/>
  <c r="AQ186" i="23"/>
  <c r="AR186" i="23"/>
  <c r="AS186" i="23"/>
  <c r="AT186" i="23"/>
  <c r="AU186" i="23"/>
  <c r="AV186" i="23"/>
  <c r="AW186" i="23"/>
  <c r="AX186" i="23"/>
  <c r="AY186" i="23"/>
  <c r="AZ186" i="23"/>
  <c r="M9" i="23"/>
  <c r="N9" i="23"/>
  <c r="O9" i="23"/>
  <c r="P9" i="23"/>
  <c r="Q9" i="23"/>
  <c r="R9" i="23"/>
  <c r="S9" i="23"/>
  <c r="T9" i="23"/>
  <c r="U9" i="23"/>
  <c r="V9" i="23"/>
  <c r="W9" i="23"/>
  <c r="X9" i="23"/>
  <c r="Y9" i="23"/>
  <c r="Z9" i="23"/>
  <c r="AA9" i="23"/>
  <c r="AB9" i="23"/>
  <c r="AC9" i="23"/>
  <c r="AD9" i="23"/>
  <c r="AI9" i="23"/>
  <c r="AJ9" i="23"/>
  <c r="AK9" i="23"/>
  <c r="AL9" i="23"/>
  <c r="AM9" i="23"/>
  <c r="AN9" i="23"/>
  <c r="AO9" i="23"/>
  <c r="AP9" i="23"/>
  <c r="AQ9" i="23"/>
  <c r="AR9" i="23"/>
  <c r="AS9" i="23"/>
  <c r="AT9" i="23"/>
  <c r="AU9" i="23"/>
  <c r="AV9" i="23"/>
  <c r="AW9" i="23"/>
  <c r="AX9" i="23"/>
  <c r="AY9" i="23"/>
  <c r="AZ9" i="23"/>
  <c r="M27" i="23"/>
  <c r="N27" i="23"/>
  <c r="O27" i="23"/>
  <c r="P27" i="23"/>
  <c r="Q27" i="23"/>
  <c r="R27" i="23"/>
  <c r="S27" i="23"/>
  <c r="T27" i="23"/>
  <c r="U27" i="23"/>
  <c r="V27" i="23"/>
  <c r="W27" i="23"/>
  <c r="X27" i="23"/>
  <c r="Y27" i="23"/>
  <c r="Z27" i="23"/>
  <c r="AA27" i="23"/>
  <c r="AB27" i="23"/>
  <c r="AC27" i="23"/>
  <c r="AD27" i="23"/>
  <c r="AI27" i="23"/>
  <c r="AJ27" i="23"/>
  <c r="AK27" i="23"/>
  <c r="AL27" i="23"/>
  <c r="AM27" i="23"/>
  <c r="AN27" i="23"/>
  <c r="AO27" i="23"/>
  <c r="AP27" i="23"/>
  <c r="AQ27" i="23"/>
  <c r="AR27" i="23"/>
  <c r="AS27" i="23"/>
  <c r="AT27" i="23"/>
  <c r="AU27" i="23"/>
  <c r="AV27" i="23"/>
  <c r="AW27" i="23"/>
  <c r="AX27" i="23"/>
  <c r="AY27" i="23"/>
  <c r="AZ27" i="23"/>
  <c r="M25" i="23"/>
  <c r="N25" i="23"/>
  <c r="O25" i="23"/>
  <c r="P25" i="23"/>
  <c r="Q25" i="23"/>
  <c r="R25" i="23"/>
  <c r="S25" i="23"/>
  <c r="T25" i="23"/>
  <c r="U25" i="23"/>
  <c r="V25" i="23"/>
  <c r="W25" i="23"/>
  <c r="X25" i="23"/>
  <c r="Y25" i="23"/>
  <c r="Z25" i="23"/>
  <c r="AA25" i="23"/>
  <c r="AB25" i="23"/>
  <c r="AC25" i="23"/>
  <c r="AD25" i="23"/>
  <c r="AI25" i="23"/>
  <c r="AJ25" i="23"/>
  <c r="AK25" i="23"/>
  <c r="AL25" i="23"/>
  <c r="AM25" i="23"/>
  <c r="AN25" i="23"/>
  <c r="AO25" i="23"/>
  <c r="AP25" i="23"/>
  <c r="AQ25" i="23"/>
  <c r="AR25" i="23"/>
  <c r="AS25" i="23"/>
  <c r="AT25" i="23"/>
  <c r="AU25" i="23"/>
  <c r="AV25" i="23"/>
  <c r="AW25" i="23"/>
  <c r="AX25" i="23"/>
  <c r="AY25" i="23"/>
  <c r="AZ25" i="23"/>
  <c r="M56" i="23"/>
  <c r="N56" i="23"/>
  <c r="O56" i="23"/>
  <c r="P56" i="23"/>
  <c r="Q56" i="23"/>
  <c r="R56" i="23"/>
  <c r="S56" i="23"/>
  <c r="T56" i="23"/>
  <c r="U56" i="23"/>
  <c r="V56" i="23"/>
  <c r="W56" i="23"/>
  <c r="X56" i="23"/>
  <c r="Y56" i="23"/>
  <c r="Z56" i="23"/>
  <c r="AA56" i="23"/>
  <c r="AB56" i="23"/>
  <c r="AC56" i="23"/>
  <c r="AD56" i="23"/>
  <c r="AI56" i="23"/>
  <c r="AJ56" i="23"/>
  <c r="AK56" i="23"/>
  <c r="AL56" i="23"/>
  <c r="AM56" i="23"/>
  <c r="AN56" i="23"/>
  <c r="AO56" i="23"/>
  <c r="AP56" i="23"/>
  <c r="AQ56" i="23"/>
  <c r="AR56" i="23"/>
  <c r="AS56" i="23"/>
  <c r="AT56" i="23"/>
  <c r="AU56" i="23"/>
  <c r="AV56" i="23"/>
  <c r="AW56" i="23"/>
  <c r="AX56" i="23"/>
  <c r="AY56" i="23"/>
  <c r="AZ56" i="23"/>
  <c r="M188" i="23"/>
  <c r="N188" i="23"/>
  <c r="O188" i="23"/>
  <c r="P188" i="23"/>
  <c r="Q188" i="23"/>
  <c r="R188" i="23"/>
  <c r="S188" i="23"/>
  <c r="T188" i="23"/>
  <c r="U188" i="23"/>
  <c r="V188" i="23"/>
  <c r="W188" i="23"/>
  <c r="X188" i="23"/>
  <c r="Y188" i="23"/>
  <c r="Z188" i="23"/>
  <c r="AA188" i="23"/>
  <c r="AB188" i="23"/>
  <c r="AC188" i="23"/>
  <c r="AD188" i="23"/>
  <c r="AI188" i="23"/>
  <c r="AJ188" i="23"/>
  <c r="AK188" i="23"/>
  <c r="AL188" i="23"/>
  <c r="AM188" i="23"/>
  <c r="AN188" i="23"/>
  <c r="AO188" i="23"/>
  <c r="AP188" i="23"/>
  <c r="AQ188" i="23"/>
  <c r="AR188" i="23"/>
  <c r="AS188" i="23"/>
  <c r="AT188" i="23"/>
  <c r="AU188" i="23"/>
  <c r="AV188" i="23"/>
  <c r="AW188" i="23"/>
  <c r="AX188" i="23"/>
  <c r="AY188" i="23"/>
  <c r="AZ188" i="23"/>
  <c r="M114" i="23"/>
  <c r="N114" i="23"/>
  <c r="O114" i="23"/>
  <c r="P114" i="23"/>
  <c r="Q114" i="23"/>
  <c r="R114" i="23"/>
  <c r="S114" i="23"/>
  <c r="T114" i="23"/>
  <c r="U114" i="23"/>
  <c r="V114" i="23"/>
  <c r="W114" i="23"/>
  <c r="X114" i="23"/>
  <c r="Y114" i="23"/>
  <c r="Z114" i="23"/>
  <c r="AA114" i="23"/>
  <c r="AB114" i="23"/>
  <c r="AC114" i="23"/>
  <c r="AD114" i="23"/>
  <c r="AI114" i="23"/>
  <c r="AJ114" i="23"/>
  <c r="AK114" i="23"/>
  <c r="AL114" i="23"/>
  <c r="AM114" i="23"/>
  <c r="AN114" i="23"/>
  <c r="AO114" i="23"/>
  <c r="AP114" i="23"/>
  <c r="AQ114" i="23"/>
  <c r="AR114" i="23"/>
  <c r="AS114" i="23"/>
  <c r="AT114" i="23"/>
  <c r="AU114" i="23"/>
  <c r="AV114" i="23"/>
  <c r="AW114" i="23"/>
  <c r="AX114" i="23"/>
  <c r="AY114" i="23"/>
  <c r="AZ114" i="23"/>
  <c r="M52" i="23"/>
  <c r="N52" i="23"/>
  <c r="O52" i="23"/>
  <c r="P52" i="23"/>
  <c r="Q52" i="23"/>
  <c r="R52" i="23"/>
  <c r="S52" i="23"/>
  <c r="T52" i="23"/>
  <c r="U52" i="23"/>
  <c r="V52" i="23"/>
  <c r="W52" i="23"/>
  <c r="X52" i="23"/>
  <c r="Y52" i="23"/>
  <c r="Z52" i="23"/>
  <c r="AA52" i="23"/>
  <c r="AB52" i="23"/>
  <c r="AC52" i="23"/>
  <c r="AD52" i="23"/>
  <c r="AI52" i="23"/>
  <c r="AJ52" i="23"/>
  <c r="AK52" i="23"/>
  <c r="AL52" i="23"/>
  <c r="AM52" i="23"/>
  <c r="AN52" i="23"/>
  <c r="AO52" i="23"/>
  <c r="AP52" i="23"/>
  <c r="AQ52" i="23"/>
  <c r="AR52" i="23"/>
  <c r="AS52" i="23"/>
  <c r="AT52" i="23"/>
  <c r="AU52" i="23"/>
  <c r="AV52" i="23"/>
  <c r="AW52" i="23"/>
  <c r="AX52" i="23"/>
  <c r="AY52" i="23"/>
  <c r="AZ52" i="23"/>
  <c r="M121" i="23"/>
  <c r="N121" i="23"/>
  <c r="O121" i="23"/>
  <c r="P121" i="23"/>
  <c r="Q121" i="23"/>
  <c r="R121" i="23"/>
  <c r="S121" i="23"/>
  <c r="T121" i="23"/>
  <c r="U121" i="23"/>
  <c r="V121" i="23"/>
  <c r="W121" i="23"/>
  <c r="X121" i="23"/>
  <c r="Y121" i="23"/>
  <c r="Z121" i="23"/>
  <c r="AA121" i="23"/>
  <c r="AB121" i="23"/>
  <c r="AC121" i="23"/>
  <c r="AD121" i="23"/>
  <c r="AI121" i="23"/>
  <c r="AJ121" i="23"/>
  <c r="AK121" i="23"/>
  <c r="AL121" i="23"/>
  <c r="AM121" i="23"/>
  <c r="AN121" i="23"/>
  <c r="AO121" i="23"/>
  <c r="AP121" i="23"/>
  <c r="AQ121" i="23"/>
  <c r="AR121" i="23"/>
  <c r="AS121" i="23"/>
  <c r="AT121" i="23"/>
  <c r="AU121" i="23"/>
  <c r="AV121" i="23"/>
  <c r="AW121" i="23"/>
  <c r="AX121" i="23"/>
  <c r="AY121" i="23"/>
  <c r="AZ121" i="23"/>
  <c r="M196" i="23"/>
  <c r="N196" i="23"/>
  <c r="O196" i="23"/>
  <c r="P196" i="23"/>
  <c r="Q196" i="23"/>
  <c r="R196" i="23"/>
  <c r="S196" i="23"/>
  <c r="T196" i="23"/>
  <c r="U196" i="23"/>
  <c r="V196" i="23"/>
  <c r="W196" i="23"/>
  <c r="X196" i="23"/>
  <c r="Y196" i="23"/>
  <c r="Z196" i="23"/>
  <c r="AA196" i="23"/>
  <c r="AB196" i="23"/>
  <c r="AC196" i="23"/>
  <c r="AD196" i="23"/>
  <c r="AI196" i="23"/>
  <c r="AJ196" i="23"/>
  <c r="AK196" i="23"/>
  <c r="AL196" i="23"/>
  <c r="AM196" i="23"/>
  <c r="AN196" i="23"/>
  <c r="AO196" i="23"/>
  <c r="AP196" i="23"/>
  <c r="AQ196" i="23"/>
  <c r="AR196" i="23"/>
  <c r="AS196" i="23"/>
  <c r="AT196" i="23"/>
  <c r="AU196" i="23"/>
  <c r="AV196" i="23"/>
  <c r="AW196" i="23"/>
  <c r="AX196" i="23"/>
  <c r="AY196" i="23"/>
  <c r="AZ196" i="23"/>
  <c r="M118" i="23"/>
  <c r="N118" i="23"/>
  <c r="O118" i="23"/>
  <c r="P118" i="23"/>
  <c r="Q118" i="23"/>
  <c r="R118" i="23"/>
  <c r="S118" i="23"/>
  <c r="T118" i="23"/>
  <c r="U118" i="23"/>
  <c r="V118" i="23"/>
  <c r="W118" i="23"/>
  <c r="X118" i="23"/>
  <c r="Y118" i="23"/>
  <c r="Z118" i="23"/>
  <c r="AA118" i="23"/>
  <c r="AB118" i="23"/>
  <c r="AC118" i="23"/>
  <c r="AD118" i="23"/>
  <c r="AI118" i="23"/>
  <c r="AJ118" i="23"/>
  <c r="AK118" i="23"/>
  <c r="AL118" i="23"/>
  <c r="AM118" i="23"/>
  <c r="AN118" i="23"/>
  <c r="AO118" i="23"/>
  <c r="AP118" i="23"/>
  <c r="AQ118" i="23"/>
  <c r="AR118" i="23"/>
  <c r="AS118" i="23"/>
  <c r="AT118" i="23"/>
  <c r="AU118" i="23"/>
  <c r="AV118" i="23"/>
  <c r="AW118" i="23"/>
  <c r="AX118" i="23"/>
  <c r="AY118" i="23"/>
  <c r="AZ118" i="23"/>
  <c r="M54" i="23"/>
  <c r="N54" i="23"/>
  <c r="O54" i="23"/>
  <c r="P54" i="23"/>
  <c r="Q54" i="23"/>
  <c r="R54" i="23"/>
  <c r="S54" i="23"/>
  <c r="T54" i="23"/>
  <c r="U54" i="23"/>
  <c r="V54" i="23"/>
  <c r="W54" i="23"/>
  <c r="X54" i="23"/>
  <c r="Y54" i="23"/>
  <c r="Z54" i="23"/>
  <c r="AA54" i="23"/>
  <c r="AB54" i="23"/>
  <c r="AC54" i="23"/>
  <c r="AD54" i="23"/>
  <c r="AI54" i="23"/>
  <c r="AJ54" i="23"/>
  <c r="AK54" i="23"/>
  <c r="AL54" i="23"/>
  <c r="AM54" i="23"/>
  <c r="AN54" i="23"/>
  <c r="AO54" i="23"/>
  <c r="AP54" i="23"/>
  <c r="AQ54" i="23"/>
  <c r="AR54" i="23"/>
  <c r="AS54" i="23"/>
  <c r="AT54" i="23"/>
  <c r="AU54" i="23"/>
  <c r="AV54" i="23"/>
  <c r="AW54" i="23"/>
  <c r="AX54" i="23"/>
  <c r="AY54" i="23"/>
  <c r="AZ54" i="23"/>
  <c r="M159" i="23"/>
  <c r="N159" i="23"/>
  <c r="O159" i="23"/>
  <c r="P159" i="23"/>
  <c r="Q159" i="23"/>
  <c r="R159" i="23"/>
  <c r="S159" i="23"/>
  <c r="T159" i="23"/>
  <c r="U159" i="23"/>
  <c r="V159" i="23"/>
  <c r="W159" i="23"/>
  <c r="X159" i="23"/>
  <c r="Y159" i="23"/>
  <c r="Z159" i="23"/>
  <c r="AA159" i="23"/>
  <c r="AB159" i="23"/>
  <c r="AC159" i="23"/>
  <c r="AD159" i="23"/>
  <c r="AI159" i="23"/>
  <c r="AJ159" i="23"/>
  <c r="AK159" i="23"/>
  <c r="AL159" i="23"/>
  <c r="AM159" i="23"/>
  <c r="AN159" i="23"/>
  <c r="AO159" i="23"/>
  <c r="AP159" i="23"/>
  <c r="AQ159" i="23"/>
  <c r="AR159" i="23"/>
  <c r="AS159" i="23"/>
  <c r="AT159" i="23"/>
  <c r="AU159" i="23"/>
  <c r="AV159" i="23"/>
  <c r="AW159" i="23"/>
  <c r="AX159" i="23"/>
  <c r="AY159" i="23"/>
  <c r="AZ159" i="23"/>
  <c r="M18" i="23"/>
  <c r="N18" i="23"/>
  <c r="O18" i="23"/>
  <c r="P18" i="23"/>
  <c r="Q18" i="23"/>
  <c r="R18" i="23"/>
  <c r="S18" i="23"/>
  <c r="T18" i="23"/>
  <c r="U18" i="23"/>
  <c r="V18" i="23"/>
  <c r="W18" i="23"/>
  <c r="X18" i="23"/>
  <c r="Y18" i="23"/>
  <c r="Z18" i="23"/>
  <c r="AA18" i="23"/>
  <c r="AB18" i="23"/>
  <c r="AC18" i="23"/>
  <c r="AD18" i="23"/>
  <c r="AI18" i="23"/>
  <c r="AJ18" i="23"/>
  <c r="AK18" i="23"/>
  <c r="AL18" i="23"/>
  <c r="AM18" i="23"/>
  <c r="AN18" i="23"/>
  <c r="AO18" i="23"/>
  <c r="AP18" i="23"/>
  <c r="AQ18" i="23"/>
  <c r="AR18" i="23"/>
  <c r="AS18" i="23"/>
  <c r="AT18" i="23"/>
  <c r="AU18" i="23"/>
  <c r="AV18" i="23"/>
  <c r="AW18" i="23"/>
  <c r="AX18" i="23"/>
  <c r="AY18" i="23"/>
  <c r="AZ18" i="23"/>
  <c r="M90" i="23"/>
  <c r="N90" i="23"/>
  <c r="O90" i="23"/>
  <c r="P90" i="23"/>
  <c r="Q90" i="23"/>
  <c r="R90" i="23"/>
  <c r="S90" i="23"/>
  <c r="T90" i="23"/>
  <c r="U90" i="23"/>
  <c r="V90" i="23"/>
  <c r="W90" i="23"/>
  <c r="X90" i="23"/>
  <c r="Y90" i="23"/>
  <c r="Z90" i="23"/>
  <c r="AA90" i="23"/>
  <c r="AB90" i="23"/>
  <c r="AC90" i="23"/>
  <c r="AD90" i="23"/>
  <c r="AI90" i="23"/>
  <c r="AJ90" i="23"/>
  <c r="AK90" i="23"/>
  <c r="AL90" i="23"/>
  <c r="AM90" i="23"/>
  <c r="AN90" i="23"/>
  <c r="AO90" i="23"/>
  <c r="AP90" i="23"/>
  <c r="AQ90" i="23"/>
  <c r="AR90" i="23"/>
  <c r="AS90" i="23"/>
  <c r="AT90" i="23"/>
  <c r="AU90" i="23"/>
  <c r="AV90" i="23"/>
  <c r="AW90" i="23"/>
  <c r="AX90" i="23"/>
  <c r="AY90" i="23"/>
  <c r="AZ90" i="23"/>
  <c r="M29" i="23"/>
  <c r="N29" i="23"/>
  <c r="O29" i="23"/>
  <c r="P29" i="23"/>
  <c r="Q29" i="23"/>
  <c r="R29" i="23"/>
  <c r="S29" i="23"/>
  <c r="T29" i="23"/>
  <c r="U29" i="23"/>
  <c r="V29" i="23"/>
  <c r="W29" i="23"/>
  <c r="X29" i="23"/>
  <c r="Y29" i="23"/>
  <c r="Z29" i="23"/>
  <c r="AA29" i="23"/>
  <c r="AB29" i="23"/>
  <c r="AC29" i="23"/>
  <c r="AD29" i="23"/>
  <c r="AI29" i="23"/>
  <c r="AJ29" i="23"/>
  <c r="AK29" i="23"/>
  <c r="AL29" i="23"/>
  <c r="AM29" i="23"/>
  <c r="AN29" i="23"/>
  <c r="AO29" i="23"/>
  <c r="AP29" i="23"/>
  <c r="AQ29" i="23"/>
  <c r="AR29" i="23"/>
  <c r="AS29" i="23"/>
  <c r="AT29" i="23"/>
  <c r="AU29" i="23"/>
  <c r="AV29" i="23"/>
  <c r="AW29" i="23"/>
  <c r="AX29" i="23"/>
  <c r="AY29" i="23"/>
  <c r="AZ29" i="23"/>
  <c r="M123" i="23" l="1"/>
  <c r="N123" i="23"/>
  <c r="O123" i="23"/>
  <c r="P123" i="23"/>
  <c r="Q123" i="23"/>
  <c r="R123" i="23"/>
  <c r="S123" i="23"/>
  <c r="T123" i="23"/>
  <c r="U123" i="23"/>
  <c r="V123" i="23"/>
  <c r="W123" i="23"/>
  <c r="X123" i="23"/>
  <c r="Y123" i="23"/>
  <c r="Z123" i="23"/>
  <c r="AA123" i="23"/>
  <c r="AB123" i="23"/>
  <c r="AC123" i="23"/>
  <c r="AD123" i="23"/>
  <c r="AI123" i="23"/>
  <c r="AJ123" i="23"/>
  <c r="AK123" i="23"/>
  <c r="AL123" i="23"/>
  <c r="AM123" i="23"/>
  <c r="AN123" i="23"/>
  <c r="AO123" i="23"/>
  <c r="AP123" i="23"/>
  <c r="AQ123" i="23"/>
  <c r="AR123" i="23"/>
  <c r="AS123" i="23"/>
  <c r="AT123" i="23"/>
  <c r="AU123" i="23"/>
  <c r="AV123" i="23"/>
  <c r="AW123" i="23"/>
  <c r="AX123" i="23"/>
  <c r="AY123" i="23"/>
  <c r="AZ123" i="23"/>
  <c r="M212" i="23"/>
  <c r="N212" i="23"/>
  <c r="O212" i="23"/>
  <c r="P212" i="23"/>
  <c r="Q212" i="23"/>
  <c r="R212" i="23"/>
  <c r="S212" i="23"/>
  <c r="T212" i="23"/>
  <c r="U212" i="23"/>
  <c r="V212" i="23"/>
  <c r="W212" i="23"/>
  <c r="X212" i="23"/>
  <c r="Y212" i="23"/>
  <c r="Z212" i="23"/>
  <c r="AA212" i="23"/>
  <c r="AB212" i="23"/>
  <c r="AC212" i="23"/>
  <c r="AD212" i="23"/>
  <c r="AI212" i="23"/>
  <c r="AJ212" i="23"/>
  <c r="AK212" i="23"/>
  <c r="AL212" i="23"/>
  <c r="AM212" i="23"/>
  <c r="AN212" i="23"/>
  <c r="AO212" i="23"/>
  <c r="AP212" i="23"/>
  <c r="AQ212" i="23"/>
  <c r="AR212" i="23"/>
  <c r="AS212" i="23"/>
  <c r="AT212" i="23"/>
  <c r="AU212" i="23"/>
  <c r="AV212" i="23"/>
  <c r="AW212" i="23"/>
  <c r="AX212" i="23"/>
  <c r="AY212" i="23"/>
  <c r="AZ212" i="23"/>
  <c r="M62" i="23"/>
  <c r="N62" i="23"/>
  <c r="O62" i="23"/>
  <c r="P62" i="23"/>
  <c r="Q62" i="23"/>
  <c r="R62" i="23"/>
  <c r="S62" i="23"/>
  <c r="T62" i="23"/>
  <c r="U62" i="23"/>
  <c r="V62" i="23"/>
  <c r="W62" i="23"/>
  <c r="X62" i="23"/>
  <c r="Y62" i="23"/>
  <c r="Z62" i="23"/>
  <c r="AA62" i="23"/>
  <c r="AB62" i="23"/>
  <c r="AC62" i="23"/>
  <c r="AD62" i="23"/>
  <c r="AI62" i="23"/>
  <c r="AJ62" i="23"/>
  <c r="AK62" i="23"/>
  <c r="AL62" i="23"/>
  <c r="AM62" i="23"/>
  <c r="AN62" i="23"/>
  <c r="AO62" i="23"/>
  <c r="AP62" i="23"/>
  <c r="AQ62" i="23"/>
  <c r="AR62" i="23"/>
  <c r="AS62" i="23"/>
  <c r="AT62" i="23"/>
  <c r="AU62" i="23"/>
  <c r="AV62" i="23"/>
  <c r="AW62" i="23"/>
  <c r="AX62" i="23"/>
  <c r="AY62" i="23"/>
  <c r="AZ62" i="23"/>
  <c r="M13" i="23"/>
  <c r="N13" i="23"/>
  <c r="O13" i="23"/>
  <c r="P13" i="23"/>
  <c r="Q13" i="23"/>
  <c r="R13" i="23"/>
  <c r="S13" i="23"/>
  <c r="T13" i="23"/>
  <c r="U13" i="23"/>
  <c r="V13" i="23"/>
  <c r="W13" i="23"/>
  <c r="X13" i="23"/>
  <c r="Y13" i="23"/>
  <c r="Z13" i="23"/>
  <c r="AA13" i="23"/>
  <c r="AB13" i="23"/>
  <c r="AC13" i="23"/>
  <c r="AD13" i="23"/>
  <c r="AI13" i="23"/>
  <c r="AJ13" i="23"/>
  <c r="AK13" i="23"/>
  <c r="AL13" i="23"/>
  <c r="AM13" i="23"/>
  <c r="AN13" i="23"/>
  <c r="AO13" i="23"/>
  <c r="AP13" i="23"/>
  <c r="AQ13" i="23"/>
  <c r="AR13" i="23"/>
  <c r="AS13" i="23"/>
  <c r="AT13" i="23"/>
  <c r="AU13" i="23"/>
  <c r="AV13" i="23"/>
  <c r="AW13" i="23"/>
  <c r="AX13" i="23"/>
  <c r="AY13" i="23"/>
  <c r="AZ13" i="23"/>
  <c r="M189" i="23"/>
  <c r="N189" i="23"/>
  <c r="O189" i="23"/>
  <c r="P189" i="23"/>
  <c r="Q189" i="23"/>
  <c r="R189" i="23"/>
  <c r="S189" i="23"/>
  <c r="T189" i="23"/>
  <c r="U189" i="23"/>
  <c r="V189" i="23"/>
  <c r="W189" i="23"/>
  <c r="X189" i="23"/>
  <c r="Y189" i="23"/>
  <c r="Z189" i="23"/>
  <c r="AA189" i="23"/>
  <c r="AB189" i="23"/>
  <c r="AC189" i="23"/>
  <c r="AD189" i="23"/>
  <c r="AI189" i="23"/>
  <c r="AJ189" i="23"/>
  <c r="AK189" i="23"/>
  <c r="AL189" i="23"/>
  <c r="AM189" i="23"/>
  <c r="AN189" i="23"/>
  <c r="AO189" i="23"/>
  <c r="AP189" i="23"/>
  <c r="AQ189" i="23"/>
  <c r="AR189" i="23"/>
  <c r="AS189" i="23"/>
  <c r="AT189" i="23"/>
  <c r="AU189" i="23"/>
  <c r="AV189" i="23"/>
  <c r="AW189" i="23"/>
  <c r="AX189" i="23"/>
  <c r="AY189" i="23"/>
  <c r="AZ189" i="23"/>
  <c r="M19" i="23"/>
  <c r="N19" i="23"/>
  <c r="O19" i="23"/>
  <c r="P19" i="23"/>
  <c r="Q19" i="23"/>
  <c r="R19" i="23"/>
  <c r="S19" i="23"/>
  <c r="T19" i="23"/>
  <c r="U19" i="23"/>
  <c r="V19" i="23"/>
  <c r="W19" i="23"/>
  <c r="X19" i="23"/>
  <c r="Y19" i="23"/>
  <c r="Z19" i="23"/>
  <c r="AA19" i="23"/>
  <c r="AB19" i="23"/>
  <c r="AC19" i="23"/>
  <c r="AD19" i="23"/>
  <c r="AI19" i="23"/>
  <c r="AJ19" i="23"/>
  <c r="AK19" i="23"/>
  <c r="AL19" i="23"/>
  <c r="AM19" i="23"/>
  <c r="AN19" i="23"/>
  <c r="AO19" i="23"/>
  <c r="AP19" i="23"/>
  <c r="AQ19" i="23"/>
  <c r="AR19" i="23"/>
  <c r="AS19" i="23"/>
  <c r="AT19" i="23"/>
  <c r="AU19" i="23"/>
  <c r="AV19" i="23"/>
  <c r="AW19" i="23"/>
  <c r="AX19" i="23"/>
  <c r="AY19" i="23"/>
  <c r="AZ19" i="23"/>
  <c r="M187" i="23"/>
  <c r="N187" i="23"/>
  <c r="O187" i="23"/>
  <c r="P187" i="23"/>
  <c r="Q187" i="23"/>
  <c r="R187" i="23"/>
  <c r="S187" i="23"/>
  <c r="T187" i="23"/>
  <c r="U187" i="23"/>
  <c r="V187" i="23"/>
  <c r="W187" i="23"/>
  <c r="X187" i="23"/>
  <c r="Y187" i="23"/>
  <c r="Z187" i="23"/>
  <c r="AA187" i="23"/>
  <c r="AB187" i="23"/>
  <c r="AC187" i="23"/>
  <c r="AD187" i="23"/>
  <c r="AI187" i="23"/>
  <c r="AJ187" i="23"/>
  <c r="AK187" i="23"/>
  <c r="AL187" i="23"/>
  <c r="AM187" i="23"/>
  <c r="AN187" i="23"/>
  <c r="AO187" i="23"/>
  <c r="AP187" i="23"/>
  <c r="AQ187" i="23"/>
  <c r="AR187" i="23"/>
  <c r="AS187" i="23"/>
  <c r="AT187" i="23"/>
  <c r="AU187" i="23"/>
  <c r="AV187" i="23"/>
  <c r="AW187" i="23"/>
  <c r="AX187" i="23"/>
  <c r="AY187" i="23"/>
  <c r="AZ187" i="23"/>
  <c r="M95" i="23"/>
  <c r="N95" i="23"/>
  <c r="O95" i="23"/>
  <c r="P95" i="23"/>
  <c r="Q95" i="23"/>
  <c r="R95" i="23"/>
  <c r="S95" i="23"/>
  <c r="T95" i="23"/>
  <c r="U95" i="23"/>
  <c r="V95" i="23"/>
  <c r="W95" i="23"/>
  <c r="X95" i="23"/>
  <c r="Y95" i="23"/>
  <c r="Z95" i="23"/>
  <c r="AA95" i="23"/>
  <c r="AB95" i="23"/>
  <c r="AC95" i="23"/>
  <c r="AD95" i="23"/>
  <c r="AI95" i="23"/>
  <c r="AJ95" i="23"/>
  <c r="AK95" i="23"/>
  <c r="AL95" i="23"/>
  <c r="AM95" i="23"/>
  <c r="AN95" i="23"/>
  <c r="AO95" i="23"/>
  <c r="AP95" i="23"/>
  <c r="AQ95" i="23"/>
  <c r="AR95" i="23"/>
  <c r="AS95" i="23"/>
  <c r="AT95" i="23"/>
  <c r="AU95" i="23"/>
  <c r="AV95" i="23"/>
  <c r="AW95" i="23"/>
  <c r="AX95" i="23"/>
  <c r="AY95" i="23"/>
  <c r="AZ95" i="23"/>
  <c r="M73" i="23"/>
  <c r="N73" i="23"/>
  <c r="O73" i="23"/>
  <c r="P73" i="23"/>
  <c r="Q73" i="23"/>
  <c r="R73" i="23"/>
  <c r="S73" i="23"/>
  <c r="T73" i="23"/>
  <c r="U73" i="23"/>
  <c r="V73" i="23"/>
  <c r="W73" i="23"/>
  <c r="X73" i="23"/>
  <c r="Y73" i="23"/>
  <c r="Z73" i="23"/>
  <c r="AA73" i="23"/>
  <c r="AB73" i="23"/>
  <c r="AC73" i="23"/>
  <c r="AD73" i="23"/>
  <c r="AI73" i="23"/>
  <c r="AJ73" i="23"/>
  <c r="AK73" i="23"/>
  <c r="AL73" i="23"/>
  <c r="AM73" i="23"/>
  <c r="AN73" i="23"/>
  <c r="AO73" i="23"/>
  <c r="AP73" i="23"/>
  <c r="AQ73" i="23"/>
  <c r="AR73" i="23"/>
  <c r="AS73" i="23"/>
  <c r="AT73" i="23"/>
  <c r="AU73" i="23"/>
  <c r="AV73" i="23"/>
  <c r="AW73" i="23"/>
  <c r="AX73" i="23"/>
  <c r="AY73" i="23"/>
  <c r="AZ73" i="23"/>
  <c r="M30" i="23"/>
  <c r="N30" i="23"/>
  <c r="O30" i="23"/>
  <c r="P30" i="23"/>
  <c r="Q30" i="23"/>
  <c r="R30" i="23"/>
  <c r="S30" i="23"/>
  <c r="T30" i="23"/>
  <c r="U30" i="23"/>
  <c r="V30" i="23"/>
  <c r="W30" i="23"/>
  <c r="X30" i="23"/>
  <c r="Y30" i="23"/>
  <c r="Z30" i="23"/>
  <c r="AA30" i="23"/>
  <c r="AB30" i="23"/>
  <c r="AC30" i="23"/>
  <c r="AD30" i="23"/>
  <c r="AI30" i="23"/>
  <c r="AJ30" i="23"/>
  <c r="AK30" i="23"/>
  <c r="AL30" i="23"/>
  <c r="AM30" i="23"/>
  <c r="AN30" i="23"/>
  <c r="AO30" i="23"/>
  <c r="AP30" i="23"/>
  <c r="AQ30" i="23"/>
  <c r="AR30" i="23"/>
  <c r="AS30" i="23"/>
  <c r="AT30" i="23"/>
  <c r="AU30" i="23"/>
  <c r="AV30" i="23"/>
  <c r="AW30" i="23"/>
  <c r="AX30" i="23"/>
  <c r="AY30" i="23"/>
  <c r="AZ30" i="23"/>
  <c r="M163" i="23"/>
  <c r="N163" i="23"/>
  <c r="O163" i="23"/>
  <c r="P163" i="23"/>
  <c r="Q163" i="23"/>
  <c r="R163" i="23"/>
  <c r="S163" i="23"/>
  <c r="T163" i="23"/>
  <c r="U163" i="23"/>
  <c r="V163" i="23"/>
  <c r="W163" i="23"/>
  <c r="X163" i="23"/>
  <c r="Y163" i="23"/>
  <c r="Z163" i="23"/>
  <c r="AA163" i="23"/>
  <c r="AB163" i="23"/>
  <c r="AC163" i="23"/>
  <c r="AD163" i="23"/>
  <c r="AI163" i="23"/>
  <c r="AJ163" i="23"/>
  <c r="AK163" i="23"/>
  <c r="AL163" i="23"/>
  <c r="AM163" i="23"/>
  <c r="AN163" i="23"/>
  <c r="AO163" i="23"/>
  <c r="AP163" i="23"/>
  <c r="AQ163" i="23"/>
  <c r="AR163" i="23"/>
  <c r="AS163" i="23"/>
  <c r="AT163" i="23"/>
  <c r="AU163" i="23"/>
  <c r="AV163" i="23"/>
  <c r="AW163" i="23"/>
  <c r="AX163" i="23"/>
  <c r="AY163" i="23"/>
  <c r="AZ163" i="23"/>
  <c r="M5" i="23"/>
  <c r="N5" i="23"/>
  <c r="O5" i="23"/>
  <c r="P5" i="23"/>
  <c r="Q5" i="23"/>
  <c r="R5" i="23"/>
  <c r="S5" i="23"/>
  <c r="T5" i="23"/>
  <c r="U5" i="23"/>
  <c r="V5" i="23"/>
  <c r="W5" i="23"/>
  <c r="X5" i="23"/>
  <c r="Y5" i="23"/>
  <c r="Z5" i="23"/>
  <c r="AA5" i="23"/>
  <c r="AB5" i="23"/>
  <c r="AC5" i="23"/>
  <c r="AD5" i="23"/>
  <c r="AI5" i="23"/>
  <c r="AJ5" i="23"/>
  <c r="AK5" i="23"/>
  <c r="AL5" i="23"/>
  <c r="AM5" i="23"/>
  <c r="AN5" i="23"/>
  <c r="AO5" i="23"/>
  <c r="AP5" i="23"/>
  <c r="AQ5" i="23"/>
  <c r="AR5" i="23"/>
  <c r="AS5" i="23"/>
  <c r="AT5" i="23"/>
  <c r="AU5" i="23"/>
  <c r="AV5" i="23"/>
  <c r="AW5" i="23"/>
  <c r="AX5" i="23"/>
  <c r="AY5" i="23"/>
  <c r="AZ5" i="23"/>
  <c r="M34" i="23"/>
  <c r="N34" i="23"/>
  <c r="O34" i="23"/>
  <c r="P34" i="23"/>
  <c r="Q34" i="23"/>
  <c r="R34" i="23"/>
  <c r="S34" i="23"/>
  <c r="T34" i="23"/>
  <c r="U34" i="23"/>
  <c r="V34" i="23"/>
  <c r="W34" i="23"/>
  <c r="X34" i="23"/>
  <c r="Y34" i="23"/>
  <c r="Z34" i="23"/>
  <c r="AA34" i="23"/>
  <c r="AB34" i="23"/>
  <c r="AC34" i="23"/>
  <c r="AD34" i="23"/>
  <c r="AI34" i="23"/>
  <c r="AJ34" i="23"/>
  <c r="AK34" i="23"/>
  <c r="AL34" i="23"/>
  <c r="AM34" i="23"/>
  <c r="AN34" i="23"/>
  <c r="AO34" i="23"/>
  <c r="AP34" i="23"/>
  <c r="AQ34" i="23"/>
  <c r="AR34" i="23"/>
  <c r="AS34" i="23"/>
  <c r="AT34" i="23"/>
  <c r="AU34" i="23"/>
  <c r="AV34" i="23"/>
  <c r="AW34" i="23"/>
  <c r="AX34" i="23"/>
  <c r="AY34" i="23"/>
  <c r="AZ34" i="23"/>
  <c r="M93" i="23"/>
  <c r="N93" i="23"/>
  <c r="O93" i="23"/>
  <c r="P93" i="23"/>
  <c r="Q93" i="23"/>
  <c r="R93" i="23"/>
  <c r="S93" i="23"/>
  <c r="T93" i="23"/>
  <c r="U93" i="23"/>
  <c r="V93" i="23"/>
  <c r="W93" i="23"/>
  <c r="X93" i="23"/>
  <c r="Y93" i="23"/>
  <c r="Z93" i="23"/>
  <c r="AA93" i="23"/>
  <c r="AB93" i="23"/>
  <c r="AC93" i="23"/>
  <c r="AD93" i="23"/>
  <c r="AI93" i="23"/>
  <c r="AJ93" i="23"/>
  <c r="AK93" i="23"/>
  <c r="AL93" i="23"/>
  <c r="AM93" i="23"/>
  <c r="AN93" i="23"/>
  <c r="AO93" i="23"/>
  <c r="AP93" i="23"/>
  <c r="AQ93" i="23"/>
  <c r="AR93" i="23"/>
  <c r="AS93" i="23"/>
  <c r="AT93" i="23"/>
  <c r="AU93" i="23"/>
  <c r="AV93" i="23"/>
  <c r="AW93" i="23"/>
  <c r="AX93" i="23"/>
  <c r="AY93" i="23"/>
  <c r="AZ93" i="23"/>
  <c r="M60" i="23"/>
  <c r="N60" i="23"/>
  <c r="O60" i="23"/>
  <c r="P60" i="23"/>
  <c r="Q60" i="23"/>
  <c r="R60" i="23"/>
  <c r="S60" i="23"/>
  <c r="T60" i="23"/>
  <c r="U60" i="23"/>
  <c r="V60" i="23"/>
  <c r="W60" i="23"/>
  <c r="X60" i="23"/>
  <c r="Y60" i="23"/>
  <c r="Z60" i="23"/>
  <c r="AA60" i="23"/>
  <c r="AB60" i="23"/>
  <c r="AC60" i="23"/>
  <c r="AD60" i="23"/>
  <c r="AI60" i="23"/>
  <c r="AJ60" i="23"/>
  <c r="AK60" i="23"/>
  <c r="AL60" i="23"/>
  <c r="AM60" i="23"/>
  <c r="AN60" i="23"/>
  <c r="AO60" i="23"/>
  <c r="AP60" i="23"/>
  <c r="AQ60" i="23"/>
  <c r="AR60" i="23"/>
  <c r="AS60" i="23"/>
  <c r="AT60" i="23"/>
  <c r="AU60" i="23"/>
  <c r="AV60" i="23"/>
  <c r="AW60" i="23"/>
  <c r="AX60" i="23"/>
  <c r="AY60" i="23"/>
  <c r="AZ60" i="23"/>
  <c r="M136" i="23"/>
  <c r="N136" i="23"/>
  <c r="O136" i="23"/>
  <c r="P136" i="23"/>
  <c r="Q136" i="23"/>
  <c r="R136" i="23"/>
  <c r="S136" i="23"/>
  <c r="T136" i="23"/>
  <c r="U136" i="23"/>
  <c r="V136" i="23"/>
  <c r="W136" i="23"/>
  <c r="X136" i="23"/>
  <c r="Y136" i="23"/>
  <c r="Z136" i="23"/>
  <c r="AA136" i="23"/>
  <c r="AB136" i="23"/>
  <c r="AC136" i="23"/>
  <c r="AD136" i="23"/>
  <c r="AI136" i="23"/>
  <c r="AJ136" i="23"/>
  <c r="AK136" i="23"/>
  <c r="AL136" i="23"/>
  <c r="AM136" i="23"/>
  <c r="AN136" i="23"/>
  <c r="AO136" i="23"/>
  <c r="AP136" i="23"/>
  <c r="AQ136" i="23"/>
  <c r="AR136" i="23"/>
  <c r="AS136" i="23"/>
  <c r="AT136" i="23"/>
  <c r="AU136" i="23"/>
  <c r="AV136" i="23"/>
  <c r="AW136" i="23"/>
  <c r="AX136" i="23"/>
  <c r="AY136" i="23"/>
  <c r="AZ136" i="23"/>
  <c r="M161" i="23"/>
  <c r="N161" i="23"/>
  <c r="O161" i="23"/>
  <c r="P161" i="23"/>
  <c r="Q161" i="23"/>
  <c r="R161" i="23"/>
  <c r="S161" i="23"/>
  <c r="T161" i="23"/>
  <c r="U161" i="23"/>
  <c r="V161" i="23"/>
  <c r="W161" i="23"/>
  <c r="X161" i="23"/>
  <c r="Y161" i="23"/>
  <c r="Z161" i="23"/>
  <c r="AA161" i="23"/>
  <c r="AB161" i="23"/>
  <c r="AC161" i="23"/>
  <c r="AD161" i="23"/>
  <c r="AI161" i="23"/>
  <c r="AJ161" i="23"/>
  <c r="AK161" i="23"/>
  <c r="AL161" i="23"/>
  <c r="AM161" i="23"/>
  <c r="AN161" i="23"/>
  <c r="AO161" i="23"/>
  <c r="AP161" i="23"/>
  <c r="AQ161" i="23"/>
  <c r="AR161" i="23"/>
  <c r="AS161" i="23"/>
  <c r="AT161" i="23"/>
  <c r="AU161" i="23"/>
  <c r="AV161" i="23"/>
  <c r="AW161" i="23"/>
  <c r="AX161" i="23"/>
  <c r="AY161" i="23"/>
  <c r="AZ161" i="23"/>
  <c r="M97" i="23"/>
  <c r="N97" i="23"/>
  <c r="O97" i="23"/>
  <c r="P97" i="23"/>
  <c r="Q97" i="23"/>
  <c r="R97" i="23"/>
  <c r="S97" i="23"/>
  <c r="T97" i="23"/>
  <c r="U97" i="23"/>
  <c r="V97" i="23"/>
  <c r="W97" i="23"/>
  <c r="X97" i="23"/>
  <c r="Y97" i="23"/>
  <c r="Z97" i="23"/>
  <c r="AA97" i="23"/>
  <c r="AB97" i="23"/>
  <c r="AC97" i="23"/>
  <c r="AD97" i="23"/>
  <c r="AI97" i="23"/>
  <c r="AJ97" i="23"/>
  <c r="AK97" i="23"/>
  <c r="AL97" i="23"/>
  <c r="AM97" i="23"/>
  <c r="AN97" i="23"/>
  <c r="AO97" i="23"/>
  <c r="AP97" i="23"/>
  <c r="AQ97" i="23"/>
  <c r="AR97" i="23"/>
  <c r="AS97" i="23"/>
  <c r="AT97" i="23"/>
  <c r="AU97" i="23"/>
  <c r="AV97" i="23"/>
  <c r="AW97" i="23"/>
  <c r="AX97" i="23"/>
  <c r="AY97" i="23"/>
  <c r="AZ97" i="23"/>
  <c r="M81" i="23"/>
  <c r="N81" i="23"/>
  <c r="O81" i="23"/>
  <c r="P81" i="23"/>
  <c r="Q81" i="23"/>
  <c r="R81" i="23"/>
  <c r="S81" i="23"/>
  <c r="T81" i="23"/>
  <c r="U81" i="23"/>
  <c r="V81" i="23"/>
  <c r="W81" i="23"/>
  <c r="X81" i="23"/>
  <c r="Y81" i="23"/>
  <c r="Z81" i="23"/>
  <c r="AA81" i="23"/>
  <c r="AB81" i="23"/>
  <c r="AC81" i="23"/>
  <c r="AD81" i="23"/>
  <c r="AI81" i="23"/>
  <c r="AJ81" i="23"/>
  <c r="AK81" i="23"/>
  <c r="AL81" i="23"/>
  <c r="AM81" i="23"/>
  <c r="AN81" i="23"/>
  <c r="AO81" i="23"/>
  <c r="AP81" i="23"/>
  <c r="AQ81" i="23"/>
  <c r="AR81" i="23"/>
  <c r="AS81" i="23"/>
  <c r="AT81" i="23"/>
  <c r="AU81" i="23"/>
  <c r="AV81" i="23"/>
  <c r="AW81" i="23"/>
  <c r="AX81" i="23"/>
  <c r="AY81" i="23"/>
  <c r="AZ81" i="23"/>
  <c r="M169" i="23"/>
  <c r="N169" i="23"/>
  <c r="O169" i="23"/>
  <c r="P169" i="23"/>
  <c r="Q169" i="23"/>
  <c r="R169" i="23"/>
  <c r="S169" i="23"/>
  <c r="T169" i="23"/>
  <c r="U169" i="23"/>
  <c r="V169" i="23"/>
  <c r="W169" i="23"/>
  <c r="X169" i="23"/>
  <c r="Y169" i="23"/>
  <c r="Z169" i="23"/>
  <c r="AA169" i="23"/>
  <c r="AB169" i="23"/>
  <c r="AC169" i="23"/>
  <c r="AD169" i="23"/>
  <c r="AI169" i="23"/>
  <c r="AJ169" i="23"/>
  <c r="AK169" i="23"/>
  <c r="AL169" i="23"/>
  <c r="AM169" i="23"/>
  <c r="AN169" i="23"/>
  <c r="AO169" i="23"/>
  <c r="AP169" i="23"/>
  <c r="AQ169" i="23"/>
  <c r="AR169" i="23"/>
  <c r="AS169" i="23"/>
  <c r="AT169" i="23"/>
  <c r="AU169" i="23"/>
  <c r="AV169" i="23"/>
  <c r="AW169" i="23"/>
  <c r="AX169" i="23"/>
  <c r="AY169" i="23"/>
  <c r="AZ169" i="23"/>
  <c r="M78" i="23"/>
  <c r="N78" i="23"/>
  <c r="O78" i="23"/>
  <c r="P78" i="23"/>
  <c r="Q78" i="23"/>
  <c r="R78" i="23"/>
  <c r="S78" i="23"/>
  <c r="T78" i="23"/>
  <c r="U78" i="23"/>
  <c r="V78" i="23"/>
  <c r="W78" i="23"/>
  <c r="X78" i="23"/>
  <c r="Y78" i="23"/>
  <c r="Z78" i="23"/>
  <c r="AA78" i="23"/>
  <c r="AB78" i="23"/>
  <c r="AC78" i="23"/>
  <c r="AD78" i="23"/>
  <c r="AI78" i="23"/>
  <c r="AJ78" i="23"/>
  <c r="AK78" i="23"/>
  <c r="AL78" i="23"/>
  <c r="AM78" i="23"/>
  <c r="AN78" i="23"/>
  <c r="AO78" i="23"/>
  <c r="AP78" i="23"/>
  <c r="AQ78" i="23"/>
  <c r="AR78" i="23"/>
  <c r="AS78" i="23"/>
  <c r="AT78" i="23"/>
  <c r="AU78" i="23"/>
  <c r="AV78" i="23"/>
  <c r="AW78" i="23"/>
  <c r="AX78" i="23"/>
  <c r="AY78" i="23"/>
  <c r="AZ78" i="23"/>
  <c r="M37" i="23"/>
  <c r="N37" i="23"/>
  <c r="O37" i="23"/>
  <c r="P37" i="23"/>
  <c r="Q37" i="23"/>
  <c r="R37" i="23"/>
  <c r="S37" i="23"/>
  <c r="T37" i="23"/>
  <c r="U37" i="23"/>
  <c r="V37" i="23"/>
  <c r="W37" i="23"/>
  <c r="X37" i="23"/>
  <c r="Y37" i="23"/>
  <c r="Z37" i="23"/>
  <c r="AA37" i="23"/>
  <c r="AB37" i="23"/>
  <c r="AC37" i="23"/>
  <c r="AD37" i="23"/>
  <c r="AI37" i="23"/>
  <c r="AJ37" i="23"/>
  <c r="AK37" i="23"/>
  <c r="AL37" i="23"/>
  <c r="AM37" i="23"/>
  <c r="AN37" i="23"/>
  <c r="AO37" i="23"/>
  <c r="AP37" i="23"/>
  <c r="AQ37" i="23"/>
  <c r="AR37" i="23"/>
  <c r="AS37" i="23"/>
  <c r="AT37" i="23"/>
  <c r="AU37" i="23"/>
  <c r="AV37" i="23"/>
  <c r="AW37" i="23"/>
  <c r="AX37" i="23"/>
  <c r="AY37" i="23"/>
  <c r="AZ37" i="23"/>
  <c r="M74" i="23"/>
  <c r="N74" i="23"/>
  <c r="O74" i="23"/>
  <c r="P74" i="23"/>
  <c r="Q74" i="23"/>
  <c r="R74" i="23"/>
  <c r="S74" i="23"/>
  <c r="T74" i="23"/>
  <c r="U74" i="23"/>
  <c r="V74" i="23"/>
  <c r="W74" i="23"/>
  <c r="X74" i="23"/>
  <c r="Y74" i="23"/>
  <c r="Z74" i="23"/>
  <c r="AA74" i="23"/>
  <c r="AB74" i="23"/>
  <c r="AC74" i="23"/>
  <c r="AD74" i="23"/>
  <c r="AI74" i="23"/>
  <c r="AJ74" i="23"/>
  <c r="AK74" i="23"/>
  <c r="AL74" i="23"/>
  <c r="AM74" i="23"/>
  <c r="AN74" i="23"/>
  <c r="AO74" i="23"/>
  <c r="AP74" i="23"/>
  <c r="AQ74" i="23"/>
  <c r="AR74" i="23"/>
  <c r="AS74" i="23"/>
  <c r="AT74" i="23"/>
  <c r="AU74" i="23"/>
  <c r="AV74" i="23"/>
  <c r="AW74" i="23"/>
  <c r="AX74" i="23"/>
  <c r="AY74" i="23"/>
  <c r="AZ74" i="23"/>
  <c r="M59" i="23"/>
  <c r="N59" i="23"/>
  <c r="O59" i="23"/>
  <c r="P59" i="23"/>
  <c r="Q59" i="23"/>
  <c r="R59" i="23"/>
  <c r="S59" i="23"/>
  <c r="T59" i="23"/>
  <c r="U59" i="23"/>
  <c r="V59" i="23"/>
  <c r="W59" i="23"/>
  <c r="X59" i="23"/>
  <c r="Y59" i="23"/>
  <c r="Z59" i="23"/>
  <c r="AA59" i="23"/>
  <c r="AB59" i="23"/>
  <c r="AC59" i="23"/>
  <c r="AD59" i="23"/>
  <c r="AI59" i="23"/>
  <c r="AJ59" i="23"/>
  <c r="AK59" i="23"/>
  <c r="AL59" i="23"/>
  <c r="AM59" i="23"/>
  <c r="AN59" i="23"/>
  <c r="AO59" i="23"/>
  <c r="AP59" i="23"/>
  <c r="AQ59" i="23"/>
  <c r="AR59" i="23"/>
  <c r="AS59" i="23"/>
  <c r="AT59" i="23"/>
  <c r="AU59" i="23"/>
  <c r="AV59" i="23"/>
  <c r="AW59" i="23"/>
  <c r="AX59" i="23"/>
  <c r="AY59" i="23"/>
  <c r="AZ59" i="23"/>
  <c r="M122" i="23"/>
  <c r="N122" i="23"/>
  <c r="O122" i="23"/>
  <c r="P122" i="23"/>
  <c r="Q122" i="23"/>
  <c r="R122" i="23"/>
  <c r="S122" i="23"/>
  <c r="T122" i="23"/>
  <c r="U122" i="23"/>
  <c r="V122" i="23"/>
  <c r="W122" i="23"/>
  <c r="X122" i="23"/>
  <c r="Y122" i="23"/>
  <c r="Z122" i="23"/>
  <c r="AA122" i="23"/>
  <c r="AB122" i="23"/>
  <c r="AC122" i="23"/>
  <c r="AD122" i="23"/>
  <c r="AI122" i="23"/>
  <c r="AJ122" i="23"/>
  <c r="AK122" i="23"/>
  <c r="AL122" i="23"/>
  <c r="AM122" i="23"/>
  <c r="AN122" i="23"/>
  <c r="AO122" i="23"/>
  <c r="AP122" i="23"/>
  <c r="AQ122" i="23"/>
  <c r="AR122" i="23"/>
  <c r="AS122" i="23"/>
  <c r="AT122" i="23"/>
  <c r="AU122" i="23"/>
  <c r="AV122" i="23"/>
  <c r="AW122" i="23"/>
  <c r="AX122" i="23"/>
  <c r="AY122" i="23"/>
  <c r="AZ122" i="23"/>
  <c r="M105" i="23"/>
  <c r="N105" i="23"/>
  <c r="O105" i="23"/>
  <c r="P105" i="23"/>
  <c r="Q105" i="23"/>
  <c r="R105" i="23"/>
  <c r="S105" i="23"/>
  <c r="T105" i="23"/>
  <c r="U105" i="23"/>
  <c r="V105" i="23"/>
  <c r="W105" i="23"/>
  <c r="X105" i="23"/>
  <c r="Y105" i="23"/>
  <c r="Z105" i="23"/>
  <c r="AA105" i="23"/>
  <c r="AB105" i="23"/>
  <c r="AC105" i="23"/>
  <c r="AD105" i="23"/>
  <c r="AI105" i="23"/>
  <c r="AJ105" i="23"/>
  <c r="AK105" i="23"/>
  <c r="AL105" i="23"/>
  <c r="AM105" i="23"/>
  <c r="AN105" i="23"/>
  <c r="AO105" i="23"/>
  <c r="AP105" i="23"/>
  <c r="AQ105" i="23"/>
  <c r="AR105" i="23"/>
  <c r="AS105" i="23"/>
  <c r="AT105" i="23"/>
  <c r="AU105" i="23"/>
  <c r="AV105" i="23"/>
  <c r="AW105" i="23"/>
  <c r="AX105" i="23"/>
  <c r="AY105" i="23"/>
  <c r="AZ105" i="23"/>
  <c r="M146" i="23"/>
  <c r="N146" i="23"/>
  <c r="O146" i="23"/>
  <c r="P146" i="23"/>
  <c r="Q146" i="23"/>
  <c r="R146" i="23"/>
  <c r="S146" i="23"/>
  <c r="T146" i="23"/>
  <c r="U146" i="23"/>
  <c r="V146" i="23"/>
  <c r="W146" i="23"/>
  <c r="X146" i="23"/>
  <c r="Y146" i="23"/>
  <c r="Z146" i="23"/>
  <c r="AA146" i="23"/>
  <c r="AB146" i="23"/>
  <c r="AC146" i="23"/>
  <c r="AD146" i="23"/>
  <c r="AI146" i="23"/>
  <c r="AJ146" i="23"/>
  <c r="AK146" i="23"/>
  <c r="AL146" i="23"/>
  <c r="AM146" i="23"/>
  <c r="AN146" i="23"/>
  <c r="AO146" i="23"/>
  <c r="AP146" i="23"/>
  <c r="AQ146" i="23"/>
  <c r="AR146" i="23"/>
  <c r="AS146" i="23"/>
  <c r="AT146" i="23"/>
  <c r="AU146" i="23"/>
  <c r="AV146" i="23"/>
  <c r="AW146" i="23"/>
  <c r="AX146" i="23"/>
  <c r="AY146" i="23"/>
  <c r="AZ146" i="23"/>
  <c r="M160" i="23"/>
  <c r="N160" i="23"/>
  <c r="O160" i="23"/>
  <c r="P160" i="23"/>
  <c r="Q160" i="23"/>
  <c r="R160" i="23"/>
  <c r="S160" i="23"/>
  <c r="T160" i="23"/>
  <c r="U160" i="23"/>
  <c r="V160" i="23"/>
  <c r="W160" i="23"/>
  <c r="X160" i="23"/>
  <c r="Y160" i="23"/>
  <c r="Z160" i="23"/>
  <c r="AA160" i="23"/>
  <c r="AB160" i="23"/>
  <c r="AC160" i="23"/>
  <c r="AD160" i="23"/>
  <c r="AI160" i="23"/>
  <c r="AJ160" i="23"/>
  <c r="AK160" i="23"/>
  <c r="AL160" i="23"/>
  <c r="AM160" i="23"/>
  <c r="AN160" i="23"/>
  <c r="AO160" i="23"/>
  <c r="AP160" i="23"/>
  <c r="AQ160" i="23"/>
  <c r="AR160" i="23"/>
  <c r="AS160" i="23"/>
  <c r="AT160" i="23"/>
  <c r="AU160" i="23"/>
  <c r="AV160" i="23"/>
  <c r="AW160" i="23"/>
  <c r="AX160" i="23"/>
  <c r="AY160" i="23"/>
  <c r="AZ160" i="23"/>
  <c r="M180" i="23"/>
  <c r="N180" i="23"/>
  <c r="O180" i="23"/>
  <c r="P180" i="23"/>
  <c r="Q180" i="23"/>
  <c r="R180" i="23"/>
  <c r="S180" i="23"/>
  <c r="T180" i="23"/>
  <c r="U180" i="23"/>
  <c r="V180" i="23"/>
  <c r="W180" i="23"/>
  <c r="X180" i="23"/>
  <c r="Y180" i="23"/>
  <c r="Z180" i="23"/>
  <c r="AA180" i="23"/>
  <c r="AB180" i="23"/>
  <c r="AC180" i="23"/>
  <c r="AD180" i="23"/>
  <c r="AI180" i="23"/>
  <c r="AJ180" i="23"/>
  <c r="AK180" i="23"/>
  <c r="AL180" i="23"/>
  <c r="AM180" i="23"/>
  <c r="AN180" i="23"/>
  <c r="AO180" i="23"/>
  <c r="AP180" i="23"/>
  <c r="AQ180" i="23"/>
  <c r="AR180" i="23"/>
  <c r="AS180" i="23"/>
  <c r="AT180" i="23"/>
  <c r="AU180" i="23"/>
  <c r="AV180" i="23"/>
  <c r="AW180" i="23"/>
  <c r="AX180" i="23"/>
  <c r="AY180" i="23"/>
  <c r="AZ180" i="23"/>
  <c r="M125" i="23"/>
  <c r="N125" i="23"/>
  <c r="O125" i="23"/>
  <c r="P125" i="23"/>
  <c r="Q125" i="23"/>
  <c r="R125" i="23"/>
  <c r="S125" i="23"/>
  <c r="T125" i="23"/>
  <c r="U125" i="23"/>
  <c r="V125" i="23"/>
  <c r="W125" i="23"/>
  <c r="X125" i="23"/>
  <c r="Y125" i="23"/>
  <c r="Z125" i="23"/>
  <c r="AA125" i="23"/>
  <c r="AB125" i="23"/>
  <c r="AC125" i="23"/>
  <c r="AD125" i="23"/>
  <c r="AI125" i="23"/>
  <c r="AJ125" i="23"/>
  <c r="AK125" i="23"/>
  <c r="AL125" i="23"/>
  <c r="AM125" i="23"/>
  <c r="AN125" i="23"/>
  <c r="AO125" i="23"/>
  <c r="AP125" i="23"/>
  <c r="AQ125" i="23"/>
  <c r="AR125" i="23"/>
  <c r="AS125" i="23"/>
  <c r="AT125" i="23"/>
  <c r="AU125" i="23"/>
  <c r="AV125" i="23"/>
  <c r="AW125" i="23"/>
  <c r="AX125" i="23"/>
  <c r="AY125" i="23"/>
  <c r="AZ125" i="23"/>
  <c r="M171" i="23"/>
  <c r="N171" i="23"/>
  <c r="O171" i="23"/>
  <c r="P171" i="23"/>
  <c r="Q171" i="23"/>
  <c r="R171" i="23"/>
  <c r="S171" i="23"/>
  <c r="T171" i="23"/>
  <c r="U171" i="23"/>
  <c r="V171" i="23"/>
  <c r="W171" i="23"/>
  <c r="X171" i="23"/>
  <c r="Y171" i="23"/>
  <c r="Z171" i="23"/>
  <c r="AA171" i="23"/>
  <c r="AB171" i="23"/>
  <c r="AC171" i="23"/>
  <c r="AD171" i="23"/>
  <c r="AI171" i="23"/>
  <c r="AJ171" i="23"/>
  <c r="AK171" i="23"/>
  <c r="AL171" i="23"/>
  <c r="AM171" i="23"/>
  <c r="AN171" i="23"/>
  <c r="AO171" i="23"/>
  <c r="AP171" i="23"/>
  <c r="AQ171" i="23"/>
  <c r="AR171" i="23"/>
  <c r="AS171" i="23"/>
  <c r="AT171" i="23"/>
  <c r="AU171" i="23"/>
  <c r="AV171" i="23"/>
  <c r="AW171" i="23"/>
  <c r="AX171" i="23"/>
  <c r="AY171" i="23"/>
  <c r="AZ171" i="23"/>
  <c r="M26" i="23"/>
  <c r="N26" i="23"/>
  <c r="O26" i="23"/>
  <c r="P26" i="23"/>
  <c r="Q26" i="23"/>
  <c r="R26" i="23"/>
  <c r="S26" i="23"/>
  <c r="T26" i="23"/>
  <c r="U26" i="23"/>
  <c r="V26" i="23"/>
  <c r="W26" i="23"/>
  <c r="X26" i="23"/>
  <c r="Y26" i="23"/>
  <c r="Z26" i="23"/>
  <c r="AA26" i="23"/>
  <c r="AB26" i="23"/>
  <c r="AC26" i="23"/>
  <c r="AD26" i="23"/>
  <c r="AI26" i="23"/>
  <c r="AJ26" i="23"/>
  <c r="AK26" i="23"/>
  <c r="AL26" i="23"/>
  <c r="AM26" i="23"/>
  <c r="AN26" i="23"/>
  <c r="AO26" i="23"/>
  <c r="AP26" i="23"/>
  <c r="AQ26" i="23"/>
  <c r="AR26" i="23"/>
  <c r="AS26" i="23"/>
  <c r="AT26" i="23"/>
  <c r="AU26" i="23"/>
  <c r="AV26" i="23"/>
  <c r="AW26" i="23"/>
  <c r="AX26" i="23"/>
  <c r="AY26" i="23"/>
  <c r="AZ26" i="23"/>
  <c r="M156" i="23"/>
  <c r="N156" i="23"/>
  <c r="O156" i="23"/>
  <c r="P156" i="23"/>
  <c r="Q156" i="23"/>
  <c r="R156" i="23"/>
  <c r="S156" i="23"/>
  <c r="T156" i="23"/>
  <c r="U156" i="23"/>
  <c r="V156" i="23"/>
  <c r="W156" i="23"/>
  <c r="X156" i="23"/>
  <c r="Y156" i="23"/>
  <c r="Z156" i="23"/>
  <c r="AA156" i="23"/>
  <c r="AB156" i="23"/>
  <c r="AC156" i="23"/>
  <c r="AD156" i="23"/>
  <c r="AI156" i="23"/>
  <c r="AJ156" i="23"/>
  <c r="AK156" i="23"/>
  <c r="AL156" i="23"/>
  <c r="AM156" i="23"/>
  <c r="AN156" i="23"/>
  <c r="AO156" i="23"/>
  <c r="AP156" i="23"/>
  <c r="AQ156" i="23"/>
  <c r="AR156" i="23"/>
  <c r="AS156" i="23"/>
  <c r="AT156" i="23"/>
  <c r="AU156" i="23"/>
  <c r="AV156" i="23"/>
  <c r="AW156" i="23"/>
  <c r="AX156" i="23"/>
  <c r="AY156" i="23"/>
  <c r="AZ156" i="23"/>
  <c r="M227" i="23" l="1"/>
  <c r="N227" i="23"/>
  <c r="O227" i="23"/>
  <c r="P227" i="23"/>
  <c r="Q227" i="23"/>
  <c r="R227" i="23"/>
  <c r="S227" i="23"/>
  <c r="T227" i="23"/>
  <c r="U227" i="23"/>
  <c r="V227" i="23"/>
  <c r="W227" i="23"/>
  <c r="X227" i="23"/>
  <c r="Y227" i="23"/>
  <c r="Z227" i="23"/>
  <c r="AA227" i="23"/>
  <c r="AB227" i="23"/>
  <c r="AC227" i="23"/>
  <c r="AD227" i="23"/>
  <c r="AI227" i="23"/>
  <c r="AJ227" i="23"/>
  <c r="AK227" i="23"/>
  <c r="AL227" i="23"/>
  <c r="AM227" i="23"/>
  <c r="AN227" i="23"/>
  <c r="AO227" i="23"/>
  <c r="AP227" i="23"/>
  <c r="AQ227" i="23"/>
  <c r="AR227" i="23"/>
  <c r="AS227" i="23"/>
  <c r="AT227" i="23"/>
  <c r="AU227" i="23"/>
  <c r="AV227" i="23"/>
  <c r="AW227" i="23"/>
  <c r="AX227" i="23"/>
  <c r="AY227" i="23"/>
  <c r="AZ227" i="23"/>
  <c r="M191" i="23"/>
  <c r="N191" i="23"/>
  <c r="O191" i="23"/>
  <c r="P191" i="23"/>
  <c r="Q191" i="23"/>
  <c r="R191" i="23"/>
  <c r="S191" i="23"/>
  <c r="T191" i="23"/>
  <c r="U191" i="23"/>
  <c r="V191" i="23"/>
  <c r="W191" i="23"/>
  <c r="X191" i="23"/>
  <c r="Y191" i="23"/>
  <c r="Z191" i="23"/>
  <c r="AA191" i="23"/>
  <c r="AB191" i="23"/>
  <c r="AC191" i="23"/>
  <c r="AD191" i="23"/>
  <c r="AI191" i="23"/>
  <c r="AJ191" i="23"/>
  <c r="AK191" i="23"/>
  <c r="AL191" i="23"/>
  <c r="AM191" i="23"/>
  <c r="AN191" i="23"/>
  <c r="AO191" i="23"/>
  <c r="AP191" i="23"/>
  <c r="AQ191" i="23"/>
  <c r="AR191" i="23"/>
  <c r="AS191" i="23"/>
  <c r="AT191" i="23"/>
  <c r="AU191" i="23"/>
  <c r="AV191" i="23"/>
  <c r="AW191" i="23"/>
  <c r="AX191" i="23"/>
  <c r="AY191" i="23"/>
  <c r="AZ191" i="23"/>
  <c r="M102" i="23"/>
  <c r="N102" i="23"/>
  <c r="O102" i="23"/>
  <c r="P102" i="23"/>
  <c r="Q102" i="23"/>
  <c r="R102" i="23"/>
  <c r="S102" i="23"/>
  <c r="T102" i="23"/>
  <c r="U102" i="23"/>
  <c r="V102" i="23"/>
  <c r="W102" i="23"/>
  <c r="X102" i="23"/>
  <c r="Y102" i="23"/>
  <c r="Z102" i="23"/>
  <c r="AA102" i="23"/>
  <c r="AB102" i="23"/>
  <c r="AC102" i="23"/>
  <c r="AD102" i="23"/>
  <c r="AI102" i="23"/>
  <c r="AJ102" i="23"/>
  <c r="AK102" i="23"/>
  <c r="AL102" i="23"/>
  <c r="AM102" i="23"/>
  <c r="AN102" i="23"/>
  <c r="AO102" i="23"/>
  <c r="AP102" i="23"/>
  <c r="AQ102" i="23"/>
  <c r="AR102" i="23"/>
  <c r="AS102" i="23"/>
  <c r="AT102" i="23"/>
  <c r="AU102" i="23"/>
  <c r="AV102" i="23"/>
  <c r="AW102" i="23"/>
  <c r="AX102" i="23"/>
  <c r="AY102" i="23"/>
  <c r="AZ102" i="23"/>
  <c r="M185" i="23" l="1"/>
  <c r="N185" i="23"/>
  <c r="O185" i="23"/>
  <c r="P185" i="23"/>
  <c r="Q185" i="23"/>
  <c r="M14" i="23" l="1"/>
  <c r="N14" i="23"/>
  <c r="O14" i="23"/>
  <c r="P14" i="23"/>
  <c r="Q14" i="23"/>
  <c r="M148" i="23"/>
  <c r="N148" i="23"/>
  <c r="O148" i="23"/>
  <c r="P148" i="23"/>
  <c r="Q148" i="23"/>
  <c r="R185" i="23" l="1"/>
  <c r="S185" i="23"/>
  <c r="T185" i="23"/>
  <c r="U185" i="23"/>
  <c r="V185" i="23"/>
  <c r="W185" i="23"/>
  <c r="X185" i="23"/>
  <c r="Y185" i="23"/>
  <c r="Z185" i="23"/>
  <c r="AA185" i="23"/>
  <c r="AB185" i="23"/>
  <c r="AC185" i="23"/>
  <c r="AD185" i="23"/>
  <c r="AI185" i="23"/>
  <c r="AJ185" i="23"/>
  <c r="AK185" i="23"/>
  <c r="AL185" i="23"/>
  <c r="AM185" i="23"/>
  <c r="AN185" i="23"/>
  <c r="AO185" i="23"/>
  <c r="AP185" i="23"/>
  <c r="AQ185" i="23"/>
  <c r="AR185" i="23"/>
  <c r="AS185" i="23"/>
  <c r="AT185" i="23"/>
  <c r="AU185" i="23"/>
  <c r="AV185" i="23"/>
  <c r="AW185" i="23"/>
  <c r="AX185" i="23"/>
  <c r="AY185" i="23"/>
  <c r="AZ185" i="23"/>
  <c r="AZ61" i="23"/>
  <c r="AY61" i="23"/>
  <c r="AX61" i="23"/>
  <c r="AW61" i="23"/>
  <c r="AV61" i="23"/>
  <c r="AU61" i="23"/>
  <c r="AT61" i="23"/>
  <c r="AS61" i="23"/>
  <c r="AR61" i="23"/>
  <c r="AQ61" i="23"/>
  <c r="AP61" i="23"/>
  <c r="AO61" i="23"/>
  <c r="AN61" i="23"/>
  <c r="AM61" i="23"/>
  <c r="AL61" i="23"/>
  <c r="AK61" i="23"/>
  <c r="AJ61" i="23"/>
  <c r="AI61" i="23"/>
  <c r="AD61" i="23"/>
  <c r="AC61" i="23"/>
  <c r="AB61" i="23"/>
  <c r="AA61" i="23"/>
  <c r="Z61" i="23"/>
  <c r="Y61" i="23"/>
  <c r="X61" i="23"/>
  <c r="W61" i="23"/>
  <c r="V61" i="23"/>
  <c r="U61" i="23"/>
  <c r="T61" i="23"/>
  <c r="S61" i="23"/>
  <c r="R61" i="23"/>
  <c r="Q61" i="23"/>
  <c r="P61" i="23"/>
  <c r="O61" i="23"/>
  <c r="N61" i="23"/>
  <c r="M61" i="23"/>
  <c r="M218" i="23"/>
  <c r="N218" i="23"/>
  <c r="O218" i="23"/>
  <c r="P218" i="23"/>
  <c r="Q218" i="23"/>
  <c r="R218" i="23"/>
  <c r="S218" i="23"/>
  <c r="T218" i="23"/>
  <c r="U218" i="23"/>
  <c r="V218" i="23"/>
  <c r="W218" i="23"/>
  <c r="X218" i="23"/>
  <c r="Y218" i="23"/>
  <c r="Z218" i="23"/>
  <c r="AA218" i="23"/>
  <c r="AB218" i="23"/>
  <c r="AC218" i="23"/>
  <c r="AD218" i="23"/>
  <c r="M89" i="23"/>
  <c r="N89" i="23"/>
  <c r="O89" i="23"/>
  <c r="P89" i="23"/>
  <c r="Q89" i="23"/>
  <c r="R89" i="23"/>
  <c r="S89" i="23"/>
  <c r="T89" i="23"/>
  <c r="U89" i="23"/>
  <c r="V89" i="23"/>
  <c r="W89" i="23"/>
  <c r="X89" i="23"/>
  <c r="Y89" i="23"/>
  <c r="Z89" i="23"/>
  <c r="AA89" i="23"/>
  <c r="AB89" i="23"/>
  <c r="AC89" i="23"/>
  <c r="AD89" i="23"/>
  <c r="M129" i="23"/>
  <c r="N129" i="23"/>
  <c r="O129" i="23"/>
  <c r="P129" i="23"/>
  <c r="Q129" i="23"/>
  <c r="R129" i="23"/>
  <c r="S129" i="23"/>
  <c r="T129" i="23"/>
  <c r="U129" i="23"/>
  <c r="V129" i="23"/>
  <c r="W129" i="23"/>
  <c r="X129" i="23"/>
  <c r="Y129" i="23"/>
  <c r="Z129" i="23"/>
  <c r="AA129" i="23"/>
  <c r="AB129" i="23"/>
  <c r="AC129" i="23"/>
  <c r="AD129" i="23"/>
  <c r="M57" i="23"/>
  <c r="N57" i="23"/>
  <c r="O57" i="23"/>
  <c r="P57" i="23"/>
  <c r="Q57" i="23"/>
  <c r="R57" i="23"/>
  <c r="S57" i="23"/>
  <c r="T57" i="23"/>
  <c r="U57" i="23"/>
  <c r="V57" i="23"/>
  <c r="W57" i="23"/>
  <c r="X57" i="23"/>
  <c r="Y57" i="23"/>
  <c r="Z57" i="23"/>
  <c r="AA57" i="23"/>
  <c r="AB57" i="23"/>
  <c r="AC57" i="23"/>
  <c r="AD57" i="23"/>
  <c r="R148" i="23"/>
  <c r="S148" i="23"/>
  <c r="T148" i="23"/>
  <c r="U148" i="23"/>
  <c r="V148" i="23"/>
  <c r="W148" i="23"/>
  <c r="X148" i="23"/>
  <c r="Y148" i="23"/>
  <c r="Z148" i="23"/>
  <c r="AA148" i="23"/>
  <c r="AB148" i="23"/>
  <c r="AC148" i="23"/>
  <c r="AD148" i="23"/>
  <c r="M82" i="23"/>
  <c r="N82" i="23"/>
  <c r="O82" i="23"/>
  <c r="P82" i="23"/>
  <c r="Q82" i="23"/>
  <c r="R82" i="23"/>
  <c r="S82" i="23"/>
  <c r="T82" i="23"/>
  <c r="U82" i="23"/>
  <c r="V82" i="23"/>
  <c r="W82" i="23"/>
  <c r="X82" i="23"/>
  <c r="Y82" i="23"/>
  <c r="Z82" i="23"/>
  <c r="AA82" i="23"/>
  <c r="AB82" i="23"/>
  <c r="AC82" i="23"/>
  <c r="AD82" i="23"/>
  <c r="M209" i="23"/>
  <c r="N209" i="23"/>
  <c r="O209" i="23"/>
  <c r="P209" i="23"/>
  <c r="Q209" i="23"/>
  <c r="R209" i="23"/>
  <c r="S209" i="23"/>
  <c r="T209" i="23"/>
  <c r="U209" i="23"/>
  <c r="V209" i="23"/>
  <c r="W209" i="23"/>
  <c r="X209" i="23"/>
  <c r="Y209" i="23"/>
  <c r="Z209" i="23"/>
  <c r="AA209" i="23"/>
  <c r="AB209" i="23"/>
  <c r="AC209" i="23"/>
  <c r="AD209" i="23"/>
  <c r="N70" i="23"/>
  <c r="O70" i="23"/>
  <c r="P70" i="23"/>
  <c r="Q70" i="23"/>
  <c r="R70" i="23"/>
  <c r="S70" i="23"/>
  <c r="T70" i="23"/>
  <c r="U70" i="23"/>
  <c r="V70" i="23"/>
  <c r="W70" i="23"/>
  <c r="X70" i="23"/>
  <c r="Y70" i="23"/>
  <c r="Z70" i="23"/>
  <c r="AA70" i="23"/>
  <c r="AB70" i="23"/>
  <c r="AC70" i="23"/>
  <c r="AD70" i="23"/>
  <c r="AI218" i="23"/>
  <c r="AJ218" i="23"/>
  <c r="AK218" i="23"/>
  <c r="AL218" i="23"/>
  <c r="AM218" i="23"/>
  <c r="AN218" i="23"/>
  <c r="AO218" i="23"/>
  <c r="AP218" i="23"/>
  <c r="AQ218" i="23"/>
  <c r="AR218" i="23"/>
  <c r="AS218" i="23"/>
  <c r="AT218" i="23"/>
  <c r="AU218" i="23"/>
  <c r="AV218" i="23"/>
  <c r="AW218" i="23"/>
  <c r="AX218" i="23"/>
  <c r="AY218" i="23"/>
  <c r="AZ218" i="23"/>
  <c r="AI89" i="23"/>
  <c r="AJ89" i="23"/>
  <c r="AK89" i="23"/>
  <c r="AL89" i="23"/>
  <c r="AM89" i="23"/>
  <c r="AN89" i="23"/>
  <c r="AO89" i="23"/>
  <c r="AP89" i="23"/>
  <c r="AQ89" i="23"/>
  <c r="AR89" i="23"/>
  <c r="AS89" i="23"/>
  <c r="AT89" i="23"/>
  <c r="AU89" i="23"/>
  <c r="AV89" i="23"/>
  <c r="AW89" i="23"/>
  <c r="AX89" i="23"/>
  <c r="AY89" i="23"/>
  <c r="AZ89" i="23"/>
  <c r="AI129" i="23"/>
  <c r="AJ129" i="23"/>
  <c r="AK129" i="23"/>
  <c r="AL129" i="23"/>
  <c r="AM129" i="23"/>
  <c r="AN129" i="23"/>
  <c r="AO129" i="23"/>
  <c r="AP129" i="23"/>
  <c r="AQ129" i="23"/>
  <c r="AR129" i="23"/>
  <c r="AS129" i="23"/>
  <c r="AT129" i="23"/>
  <c r="AU129" i="23"/>
  <c r="AV129" i="23"/>
  <c r="AW129" i="23"/>
  <c r="AX129" i="23"/>
  <c r="AY129" i="23"/>
  <c r="AZ129" i="23"/>
  <c r="AI57" i="23"/>
  <c r="AJ57" i="23"/>
  <c r="AK57" i="23"/>
  <c r="AL57" i="23"/>
  <c r="AM57" i="23"/>
  <c r="AN57" i="23"/>
  <c r="AO57" i="23"/>
  <c r="AP57" i="23"/>
  <c r="AQ57" i="23"/>
  <c r="AR57" i="23"/>
  <c r="AS57" i="23"/>
  <c r="AT57" i="23"/>
  <c r="AU57" i="23"/>
  <c r="AV57" i="23"/>
  <c r="AW57" i="23"/>
  <c r="AX57" i="23"/>
  <c r="AY57" i="23"/>
  <c r="AZ57" i="23"/>
  <c r="AI148" i="23"/>
  <c r="AJ148" i="23"/>
  <c r="AK148" i="23"/>
  <c r="AL148" i="23"/>
  <c r="AM148" i="23"/>
  <c r="AN148" i="23"/>
  <c r="AO148" i="23"/>
  <c r="AP148" i="23"/>
  <c r="AQ148" i="23"/>
  <c r="AR148" i="23"/>
  <c r="AS148" i="23"/>
  <c r="AT148" i="23"/>
  <c r="AU148" i="23"/>
  <c r="AV148" i="23"/>
  <c r="AW148" i="23"/>
  <c r="AX148" i="23"/>
  <c r="AY148" i="23"/>
  <c r="AZ148" i="23"/>
  <c r="AI82" i="23"/>
  <c r="AJ82" i="23"/>
  <c r="AK82" i="23"/>
  <c r="AL82" i="23"/>
  <c r="AM82" i="23"/>
  <c r="AN82" i="23"/>
  <c r="AO82" i="23"/>
  <c r="AP82" i="23"/>
  <c r="AQ82" i="23"/>
  <c r="AR82" i="23"/>
  <c r="AS82" i="23"/>
  <c r="AT82" i="23"/>
  <c r="AU82" i="23"/>
  <c r="AV82" i="23"/>
  <c r="AW82" i="23"/>
  <c r="AX82" i="23"/>
  <c r="AY82" i="23"/>
  <c r="AZ82" i="23"/>
  <c r="AI209" i="23"/>
  <c r="AJ209" i="23"/>
  <c r="AK209" i="23"/>
  <c r="AL209" i="23"/>
  <c r="AM209" i="23"/>
  <c r="AN209" i="23"/>
  <c r="AO209" i="23"/>
  <c r="AP209" i="23"/>
  <c r="AQ209" i="23"/>
  <c r="AR209" i="23"/>
  <c r="AS209" i="23"/>
  <c r="AT209" i="23"/>
  <c r="AU209" i="23"/>
  <c r="AV209" i="23"/>
  <c r="AW209" i="23"/>
  <c r="AX209" i="23"/>
  <c r="AY209" i="23"/>
  <c r="AZ209" i="23"/>
  <c r="AI70" i="23"/>
  <c r="AJ70" i="23"/>
  <c r="AK70" i="23"/>
  <c r="AL70" i="23"/>
  <c r="AM70" i="23"/>
  <c r="AN70" i="23"/>
  <c r="AO70" i="23"/>
  <c r="AP70" i="23"/>
  <c r="AQ70" i="23"/>
  <c r="AR70" i="23"/>
  <c r="AS70" i="23"/>
  <c r="AT70" i="23"/>
  <c r="AU70" i="23"/>
  <c r="AV70" i="23"/>
  <c r="AW70" i="23"/>
  <c r="AX70" i="23"/>
  <c r="AY70" i="23"/>
  <c r="AZ70" i="23"/>
  <c r="AZ14" i="23"/>
  <c r="AY14" i="23"/>
  <c r="AX14" i="23"/>
  <c r="AW14" i="23"/>
  <c r="AV14" i="23"/>
  <c r="AU14" i="23"/>
  <c r="AT14" i="23"/>
  <c r="AS14" i="23"/>
  <c r="AR14" i="23"/>
  <c r="AQ14" i="23"/>
  <c r="AP14" i="23"/>
  <c r="AO14" i="23"/>
  <c r="AN14" i="23"/>
  <c r="AM14" i="23"/>
  <c r="AL14" i="23"/>
  <c r="AK14" i="23"/>
  <c r="AJ14" i="23"/>
  <c r="AI14" i="23"/>
  <c r="AD14" i="23"/>
  <c r="AC14" i="23"/>
  <c r="AB14" i="23"/>
  <c r="AA14" i="23"/>
  <c r="Z14" i="23"/>
  <c r="Y14" i="23"/>
  <c r="X14" i="23"/>
  <c r="W14" i="23"/>
  <c r="V14" i="23"/>
  <c r="U14" i="23"/>
  <c r="T14" i="23"/>
  <c r="S14" i="23"/>
  <c r="R14" i="23"/>
</calcChain>
</file>

<file path=xl/sharedStrings.xml><?xml version="1.0" encoding="utf-8"?>
<sst xmlns="http://schemas.openxmlformats.org/spreadsheetml/2006/main" count="5008" uniqueCount="644">
  <si>
    <t xml:space="preserve">ODDS Children's Host Home and Residential Programs: Senate Bill 710 Reporting Totals </t>
  </si>
  <si>
    <t>Period</t>
  </si>
  <si>
    <t>Total number of restraints used in programs</t>
  </si>
  <si>
    <t>Total number of programs that reported the use of restraints of children in care</t>
  </si>
  <si>
    <t xml:space="preserve">Total number of individual children in care who are placed in restraints </t>
  </si>
  <si>
    <t xml:space="preserve">Number of reportable injuries to children in care that resulted from those restraints </t>
  </si>
  <si>
    <t>Number of incidents that were reported for potential inappropriate use of restraint</t>
  </si>
  <si>
    <t>Race/Ethnicity</t>
  </si>
  <si>
    <t>Migrant Status</t>
  </si>
  <si>
    <t>Primary Language</t>
  </si>
  <si>
    <t>Does this child use an Augmentative Communication Device?</t>
  </si>
  <si>
    <t># of incidents that resulted in this child being placed in a restraint</t>
  </si>
  <si>
    <t># of incidents with this child that resulted in a reportable injury arising from the use of a restraint.</t>
  </si>
  <si>
    <t>Summary description of the steps taken DURING THIS REPORTING PERIOD to decrease the use of restraint for this child</t>
  </si>
  <si>
    <t># of incidents where this child was placed In involuntary seclusion</t>
  </si>
  <si>
    <t># of incidents where this child was placed in involuntary seclusion by a person who is not trained in the use of involuntary seclusion</t>
  </si>
  <si>
    <t>Summary description of the steps taken to decrease the use of involuntary seclusion for this child</t>
  </si>
  <si>
    <t>Biological Gender</t>
  </si>
  <si>
    <t>Gender, Gender Identified</t>
  </si>
  <si>
    <t>Child</t>
  </si>
  <si>
    <t>No</t>
  </si>
  <si>
    <t>Do any homes have a capacity of 5 or more (Yes/No):</t>
  </si>
  <si>
    <t>Three of fewer restraints/seclusion during reporting period 1=yes 0=no</t>
  </si>
  <si>
    <t>Update to FBA 1=yes 0=no</t>
  </si>
  <si>
    <t>Update PBSP 1=yes 0=no</t>
  </si>
  <si>
    <t>Staff retrained to PBSP 1=yes 0=no</t>
  </si>
  <si>
    <t>Retraining of Staff 1=yes 0=no</t>
  </si>
  <si>
    <t>ISP Team Convened 1=yes 0=no</t>
  </si>
  <si>
    <t>Changes to ISP 1=yes 0=no</t>
  </si>
  <si>
    <t>Assistive Device/Technology Added to ISP 1=yes 0=no</t>
  </si>
  <si>
    <t>Adaptations made to meet sensory needs 1=yes 0=no</t>
  </si>
  <si>
    <t>Consultation with prescriber 1=yes 0=no</t>
  </si>
  <si>
    <t>Consultation with primary care/ dentist 1=yes 0=no</t>
  </si>
  <si>
    <t>Environmental changes in interior 1=yes 0=no</t>
  </si>
  <si>
    <t>Door/Window dings added 1=yes 0=no</t>
  </si>
  <si>
    <t>Environmental changes to bedroom 1=yes 0=no</t>
  </si>
  <si>
    <t>Environmental changes to setting exterior/property 1=yes 0=no</t>
  </si>
  <si>
    <t>Changes to schedule 1=yes 0=no</t>
  </si>
  <si>
    <t>Changes made to protocols 1=yes 0=no</t>
  </si>
  <si>
    <t>No steps taken to decrease restraint/seclusion during this reporting period 1=yes 0=no</t>
  </si>
  <si>
    <t>A.) Number of Sites Served durting this reporting period</t>
  </si>
  <si>
    <t>B.) Number of Children in Care in this setting during this reporting period</t>
  </si>
  <si>
    <t>C.) Total # of Incidents involving restraint</t>
  </si>
  <si>
    <t>D.) Total # of incidents resulting in a reportable injury to a child arising from the use of a restraint.</t>
  </si>
  <si>
    <t>E.) Total # of children who were placed in restraint more than three times</t>
  </si>
  <si>
    <t>F.) Total # of incidents in which a person who placed a child in care in a restraint was not certified in the use of the type of restraint used</t>
  </si>
  <si>
    <t>G.) Total # of incidents involving involuntary seclusion</t>
  </si>
  <si>
    <t>H.) Total # of Incidents involving involuntary seclusion in a locked room</t>
  </si>
  <si>
    <t>I.) Number of rooms that have been used or would be used for involuntary seclusion</t>
  </si>
  <si>
    <t>J.) Dimensions of room that has been used or could be used for involuntary seclusion</t>
  </si>
  <si>
    <t>K.) Total # of children who were placed in involuntary seclusion more than three times</t>
  </si>
  <si>
    <t>L.) Total # of incidents in which a person who placed a child in care in involuntary seclusion was not trained to use involuntary seclusion</t>
  </si>
  <si>
    <t># of times where this child was placed in a restraint by any person who is not certified in that restraint</t>
  </si>
  <si>
    <t>Three or fewer restraints/seclusion occurred during this reporting period</t>
  </si>
  <si>
    <t>Yes</t>
  </si>
  <si>
    <t>Company</t>
  </si>
  <si>
    <t>Child ID</t>
  </si>
  <si>
    <t xml:space="preserve">Number of incidents in which an individual who was not appropriately trained in the use of the restraint used on a child in care </t>
  </si>
  <si>
    <t># of incidents where this child was placed in a locked room</t>
  </si>
  <si>
    <t>Number of incidents that were reported for potential inappropriate use of seclusions</t>
  </si>
  <si>
    <t>FY 23 Quarter 1:    10/1/22-12/31/22</t>
  </si>
  <si>
    <t>FY 23 Quarter 3:    4/1/23-6/30/23</t>
  </si>
  <si>
    <t>FY 23 Quarter 4:    7/1/23-9/30/23</t>
  </si>
  <si>
    <t>FY 23 Quarter 2:    1/1/23-3/31/23</t>
  </si>
  <si>
    <t>Children with Reported Restraints- Black or African American</t>
  </si>
  <si>
    <t>Children with Reported Restraints- Hispanic</t>
  </si>
  <si>
    <t>Children with Reported Restraints- White</t>
  </si>
  <si>
    <t>Children with Reported Restraints- Native American</t>
  </si>
  <si>
    <t>Children with Reported Restraints- Asian</t>
  </si>
  <si>
    <t>Children with Reported Restraints- Other</t>
  </si>
  <si>
    <t>CCI</t>
  </si>
  <si>
    <t>ALSO</t>
  </si>
  <si>
    <t>PCL</t>
  </si>
  <si>
    <t>Agape</t>
  </si>
  <si>
    <t>SACU 1</t>
  </si>
  <si>
    <t>SACU 3</t>
  </si>
  <si>
    <t>SACU 2</t>
  </si>
  <si>
    <t>Program</t>
  </si>
  <si>
    <t>AHOPE</t>
  </si>
  <si>
    <t>CVI</t>
  </si>
  <si>
    <t>Family Love</t>
  </si>
  <si>
    <t>Hendricks</t>
  </si>
  <si>
    <t>KDH</t>
  </si>
  <si>
    <t>Program Full Name</t>
  </si>
  <si>
    <t>Lensa</t>
  </si>
  <si>
    <t>Oasis</t>
  </si>
  <si>
    <t>PCSI</t>
  </si>
  <si>
    <t>PTCN</t>
  </si>
  <si>
    <t>RISE</t>
  </si>
  <si>
    <t>Turmont</t>
  </si>
  <si>
    <t>Vineyard</t>
  </si>
  <si>
    <t>WECG</t>
  </si>
  <si>
    <t>Work Unlimited</t>
  </si>
  <si>
    <t>Vineyard Family Home</t>
  </si>
  <si>
    <t>Thompson Family Home</t>
  </si>
  <si>
    <t>Albertina Kerr</t>
  </si>
  <si>
    <t>Center for Continuous Improvement, Inc.</t>
  </si>
  <si>
    <t>Cornerstone Valley, Inc</t>
  </si>
  <si>
    <t xml:space="preserve">Partnerships In Community Living Inc. </t>
  </si>
  <si>
    <t>Person Centered Services, Inc.</t>
  </si>
  <si>
    <t>Professional Theraputic Community Network</t>
  </si>
  <si>
    <t>Augusta</t>
  </si>
  <si>
    <t>Augusta Care</t>
  </si>
  <si>
    <t>FY 24 Quarter 1:    10/1/23-12/31/23</t>
  </si>
  <si>
    <t>Asli</t>
  </si>
  <si>
    <t>N.) Setting Type</t>
  </si>
  <si>
    <t>24-Hour Residential</t>
  </si>
  <si>
    <t>White</t>
  </si>
  <si>
    <t>Male</t>
  </si>
  <si>
    <t>English</t>
  </si>
  <si>
    <t>Is the child economically disadvantaged?</t>
  </si>
  <si>
    <t>Black or African American</t>
  </si>
  <si>
    <t>US Citizen</t>
  </si>
  <si>
    <t>Female</t>
  </si>
  <si>
    <t>Hispanic or Latino, Latina, Latinx</t>
  </si>
  <si>
    <t>WU</t>
  </si>
  <si>
    <t>Lensa Residential Service, LLC</t>
  </si>
  <si>
    <t>Brightstars</t>
  </si>
  <si>
    <t>American Indian and/or Alaska Native</t>
  </si>
  <si>
    <t>Asian</t>
  </si>
  <si>
    <t>Tavros Care</t>
  </si>
  <si>
    <t>Other</t>
  </si>
  <si>
    <t>Etenesh</t>
  </si>
  <si>
    <t>AKerr</t>
  </si>
  <si>
    <t>Hendricks AFH LLC</t>
  </si>
  <si>
    <t>Update has been made to the PBSP</t>
  </si>
  <si>
    <t>FL</t>
  </si>
  <si>
    <t>TFH</t>
  </si>
  <si>
    <t>Etenesh Children Group Home</t>
  </si>
  <si>
    <t>Oasis Care</t>
  </si>
  <si>
    <t>Inifinite Adult Care</t>
  </si>
  <si>
    <t>IAC</t>
  </si>
  <si>
    <t>Row Labels</t>
  </si>
  <si>
    <t>Grand Total</t>
  </si>
  <si>
    <t>Count of Program Full Name</t>
  </si>
  <si>
    <t>Column Labels</t>
  </si>
  <si>
    <t>AJ Care</t>
  </si>
  <si>
    <t>aHope</t>
  </si>
  <si>
    <t>Family Choice Services</t>
  </si>
  <si>
    <t>FCS</t>
  </si>
  <si>
    <t>Furtu</t>
  </si>
  <si>
    <t>Golden Age</t>
  </si>
  <si>
    <t>Hope Bridge</t>
  </si>
  <si>
    <t>Hope</t>
  </si>
  <si>
    <t>Sunshine</t>
  </si>
  <si>
    <t>Sunshine Care Facility LLC</t>
  </si>
  <si>
    <t>Vitalia Care Services</t>
  </si>
  <si>
    <t>Vitalia</t>
  </si>
  <si>
    <t>Yene</t>
  </si>
  <si>
    <t>Yene Residential</t>
  </si>
  <si>
    <t>AJ</t>
  </si>
  <si>
    <t>Changes made to the child's schedule</t>
  </si>
  <si>
    <t>Non-Binary</t>
  </si>
  <si>
    <t>Naturalized Citizen</t>
  </si>
  <si>
    <t>ISP Team has convened</t>
  </si>
  <si>
    <t>Consultation with psychiatrist/medication prescriber</t>
  </si>
  <si>
    <t>Environmental changes to the setting exterior / property</t>
  </si>
  <si>
    <t>Male, Other</t>
  </si>
  <si>
    <t>Clarvida</t>
  </si>
  <si>
    <t>Staff retrained to this child's PBSP, General retraining of staff</t>
  </si>
  <si>
    <t>Lawful Permanent Resident</t>
  </si>
  <si>
    <t>Spanish</t>
  </si>
  <si>
    <t>no</t>
  </si>
  <si>
    <t>white</t>
  </si>
  <si>
    <t>Following a review of the restraints, no steps were taken to decrease the use of restraint/seclusion during this reporting period</t>
  </si>
  <si>
    <t>Adaptations made to meet identified sensory needs</t>
  </si>
  <si>
    <t>Environmental changes to the setting interior</t>
  </si>
  <si>
    <t>Amharic, Somali</t>
  </si>
  <si>
    <t>General retraining of staff</t>
  </si>
  <si>
    <t>Host Home</t>
  </si>
  <si>
    <t>Tavros</t>
  </si>
  <si>
    <t>Gender Neutral</t>
  </si>
  <si>
    <t>Stabilization and Crisis Unit</t>
  </si>
  <si>
    <t>M.) Total # of children who experienced both restraints and involuntary seclusions</t>
  </si>
  <si>
    <t>Total Count of Program Full Name</t>
  </si>
  <si>
    <t>Total Sum of F.) Total # of incidents in which a person who placed a child in care in a restraint was not certified in the use of the type of restraint used</t>
  </si>
  <si>
    <t>Sum of F.) Total # of incidents in which a person who placed a child in care in a restraint was not certified in the use of the type of restraint used</t>
  </si>
  <si>
    <t>Golden</t>
  </si>
  <si>
    <t>FY 24 Quarter 3:    4/1/24-6/30/24</t>
  </si>
  <si>
    <t>FY 24 Quarter 2:    1/1/24-3/31/24</t>
  </si>
  <si>
    <t>FY 24 Quarter 4:    7/1/24-9/30/24</t>
  </si>
  <si>
    <t>Children with Reported Restraints- Male</t>
  </si>
  <si>
    <t>Children with Reported Restraints- Female</t>
  </si>
  <si>
    <t>Children with Reported Restraints- Non-Binary</t>
  </si>
  <si>
    <t>Changes made to the child's protocols</t>
  </si>
  <si>
    <t>General retraining of staff, Staff retrained to this child's PBSP, Update has been made to the PBSP</t>
  </si>
  <si>
    <t>General retraining of staff, Staff retrained to this child's PBSP</t>
  </si>
  <si>
    <t>Staff retrained to this child's PBSP, General retraining of staff, Update has been made to the PBSP</t>
  </si>
  <si>
    <t>Staff retrained to this child's PBSP, Staff retrained to this child's PBSP</t>
  </si>
  <si>
    <t>Staff retrained to this child's PBSP, Update has been made to the PBSP</t>
  </si>
  <si>
    <t>ISP Team has convened, Three or fewer restraints/seclusion occurred during this reporting period</t>
  </si>
  <si>
    <t>Consultation with psychiatrist/medication prescriber, Consultation with psychiatrist/medication prescriber</t>
  </si>
  <si>
    <t>Consultation with Primary Care Physician/Dentist, Update has been made to the PBSP, Staff retrained to this child's PBSP, Changes made to the child's schedule</t>
  </si>
  <si>
    <t>Consultation with psychiatrist/medication prescriber, Changes made to the child's schedule</t>
  </si>
  <si>
    <t>Guardian</t>
  </si>
  <si>
    <t>Guardian Care</t>
  </si>
  <si>
    <t>Changes made to the ISP</t>
  </si>
  <si>
    <t>AKC</t>
  </si>
  <si>
    <t>Update has been made to the FBA, Update has been made to the PBSP, Staff retrained to this child's PBSP, General retraining of staff, Environmental changes to the setting interior, Door Window Dings Added, Environmental changes to the child's bedroom</t>
  </si>
  <si>
    <t>Staff retrained to this child's PBSP, General retraining of staff, ISP Team has convened, Environmental changes to the setting exterior / property, Changes made to the child's schedule</t>
  </si>
  <si>
    <t>Update has been made to the PBSP, General retraining of staff, ISP Team has convened, Consultation with psychiatrist/medication prescriber, Consultation with Primary Care Physician/Dentist, Environmental changes to the setting exterior / property, Changes made to the child's schedule</t>
  </si>
  <si>
    <t>Update has been made to the FBA, Update has been made to the PBSP, Staff retrained to this child's PBSP, General retraining of staff, ISP Team has convened, Consultation with psychiatrist/medication prescriber, Consultation with Primary Care Physician/Dentist, Environmental changes to the setting interior, Environmental changes to the setting exterior / property, Changes made to the child's schedule, Changes made to the child's protocols</t>
  </si>
  <si>
    <t>Update has been made to the FBA, Update has been made to the PBSP, Staff retrained to this child's PBSP, General retraining of staff, ISP Team has convened, Consultation with psychiatrist/medication prescriber, Environmental changes to the setting exterior / property, Changes made to the child's schedule</t>
  </si>
  <si>
    <t>Update has been made to the PBSP, General retraining of staff, ISP Team has convened, Environmental changes to the setting exterior / property, Changes made to the child's schedule</t>
  </si>
  <si>
    <t>Environmental changes to the setting interior, Update has been made to the FBA, Update has been made to the PBSP, Staff retrained to this child's PBSP, General retraining of staff, Adaptations made to meet identified sensory needs, Consultation with psychiatrist/medication prescriber</t>
  </si>
  <si>
    <t>Update has been made to the PBSP, Staff retrained to this child's PBSP, General retraining of staff, ISP Team has convened, Adaptations made to meet identified sensory needs, Environmental changes to the setting exterior / property, Changes made to the child's schedule</t>
  </si>
  <si>
    <t>Update has been made to the FBA, Update has been made to the PBSP, Staff retrained to this child's PBSP, General retraining of staff</t>
  </si>
  <si>
    <t>Environmental changes to the setting interior, Update has been made to the FBA, Update has been made to the PBSP, Staff retrained to this child's PBSP, General retraining of staff, Adaptations made to meet identified sensory needs, Consultation with psychiatrist/medication prescriber, Environmental changes to the child's bedroom</t>
  </si>
  <si>
    <t>Clarvida (Renew) Consulting LLC</t>
  </si>
  <si>
    <t>1000000215</t>
  </si>
  <si>
    <t>1000000201</t>
  </si>
  <si>
    <t>1000000266</t>
  </si>
  <si>
    <t>1000000170</t>
  </si>
  <si>
    <t>1000000220</t>
  </si>
  <si>
    <t>1000000164</t>
  </si>
  <si>
    <t>1000000005</t>
  </si>
  <si>
    <t>1000000231</t>
  </si>
  <si>
    <t>1000000008</t>
  </si>
  <si>
    <t>1000000006</t>
  </si>
  <si>
    <t>1000000256</t>
  </si>
  <si>
    <t>1000000150</t>
  </si>
  <si>
    <t>1000000208</t>
  </si>
  <si>
    <t>1000000182</t>
  </si>
  <si>
    <t>1000000206</t>
  </si>
  <si>
    <t>1000000260</t>
  </si>
  <si>
    <t>1000000209</t>
  </si>
  <si>
    <t>1000000010</t>
  </si>
  <si>
    <t>1000000232</t>
  </si>
  <si>
    <t>1000000146</t>
  </si>
  <si>
    <t>1000000257</t>
  </si>
  <si>
    <t>1000000225</t>
  </si>
  <si>
    <t>1000000259</t>
  </si>
  <si>
    <t>1000000139</t>
  </si>
  <si>
    <t>1000000017</t>
  </si>
  <si>
    <t>1000000018</t>
  </si>
  <si>
    <t>1000000197</t>
  </si>
  <si>
    <t>1000000019</t>
  </si>
  <si>
    <t>1000000023</t>
  </si>
  <si>
    <t>1000000024</t>
  </si>
  <si>
    <t>1000000103</t>
  </si>
  <si>
    <t>1000000109</t>
  </si>
  <si>
    <t>1000000022</t>
  </si>
  <si>
    <t>1000000191</t>
  </si>
  <si>
    <t>1000000241</t>
  </si>
  <si>
    <t>1000000159</t>
  </si>
  <si>
    <t>1000000117</t>
  </si>
  <si>
    <t>1000000153</t>
  </si>
  <si>
    <t>1000000246</t>
  </si>
  <si>
    <t>1000000149</t>
  </si>
  <si>
    <t>1000000233</t>
  </si>
  <si>
    <t>1000000032</t>
  </si>
  <si>
    <t>1000000138</t>
  </si>
  <si>
    <t>1000000140</t>
  </si>
  <si>
    <t>1000000247</t>
  </si>
  <si>
    <t>1000000262</t>
  </si>
  <si>
    <t>1000000036</t>
  </si>
  <si>
    <t>1000000210</t>
  </si>
  <si>
    <t>1000000227</t>
  </si>
  <si>
    <t>1000000110</t>
  </si>
  <si>
    <t>1000000183</t>
  </si>
  <si>
    <t>1000000221</t>
  </si>
  <si>
    <t>1000000157</t>
  </si>
  <si>
    <t>1000000131</t>
  </si>
  <si>
    <t>1000000037</t>
  </si>
  <si>
    <t>1000000224</t>
  </si>
  <si>
    <t>1000000263</t>
  </si>
  <si>
    <t>1000000237</t>
  </si>
  <si>
    <t>1000000238</t>
  </si>
  <si>
    <t>1000000040</t>
  </si>
  <si>
    <t>1000000202</t>
  </si>
  <si>
    <t>1000000106</t>
  </si>
  <si>
    <t>1000000135</t>
  </si>
  <si>
    <t>1000000216</t>
  </si>
  <si>
    <t>1000000270</t>
  </si>
  <si>
    <t>1000000271</t>
  </si>
  <si>
    <t>1000000043</t>
  </si>
  <si>
    <t>1000000137</t>
  </si>
  <si>
    <t>1000000205</t>
  </si>
  <si>
    <t>1000000049</t>
  </si>
  <si>
    <t>1000000048</t>
  </si>
  <si>
    <t>1000000177</t>
  </si>
  <si>
    <t>1000000245</t>
  </si>
  <si>
    <t>1000000052</t>
  </si>
  <si>
    <t>1000000276</t>
  </si>
  <si>
    <t>1000000047</t>
  </si>
  <si>
    <t>1000000242</t>
  </si>
  <si>
    <t>1000000059</t>
  </si>
  <si>
    <t>1000000161</t>
  </si>
  <si>
    <t>1000000175</t>
  </si>
  <si>
    <t>1000000115</t>
  </si>
  <si>
    <t>1000000056</t>
  </si>
  <si>
    <t>1000000264</t>
  </si>
  <si>
    <t>1000000272</t>
  </si>
  <si>
    <t>1000000116</t>
  </si>
  <si>
    <t>1000000254</t>
  </si>
  <si>
    <t>1000000152</t>
  </si>
  <si>
    <t>1000000066</t>
  </si>
  <si>
    <t>1000000248</t>
  </si>
  <si>
    <t>1000000234</t>
  </si>
  <si>
    <t>1000000252</t>
  </si>
  <si>
    <t>1000000265</t>
  </si>
  <si>
    <t>1000000168</t>
  </si>
  <si>
    <t>1000000203</t>
  </si>
  <si>
    <t>1000000160</t>
  </si>
  <si>
    <t>1000000074</t>
  </si>
  <si>
    <t>1000000163</t>
  </si>
  <si>
    <t>1000000244</t>
  </si>
  <si>
    <t>1000000147</t>
  </si>
  <si>
    <t>1000000172</t>
  </si>
  <si>
    <t>1000000185</t>
  </si>
  <si>
    <t>1000000084</t>
  </si>
  <si>
    <t>1000000158</t>
  </si>
  <si>
    <t>1000000085</t>
  </si>
  <si>
    <t>1000000086</t>
  </si>
  <si>
    <t>1000000088</t>
  </si>
  <si>
    <t>1000000166</t>
  </si>
  <si>
    <t>Kidde Dream Home</t>
  </si>
  <si>
    <t>1000000239</t>
  </si>
  <si>
    <t>1000000325</t>
  </si>
  <si>
    <t>1000000326</t>
  </si>
  <si>
    <t>1000000344</t>
  </si>
  <si>
    <t>1000000301</t>
  </si>
  <si>
    <t>1000000354</t>
  </si>
  <si>
    <t>1000000351</t>
  </si>
  <si>
    <t>1000000324</t>
  </si>
  <si>
    <t>1000000327</t>
  </si>
  <si>
    <t>1000000284</t>
  </si>
  <si>
    <t>1000000226</t>
  </si>
  <si>
    <t>1000000373</t>
  </si>
  <si>
    <t>1000000345</t>
  </si>
  <si>
    <t>1000000355</t>
  </si>
  <si>
    <t>1000000001</t>
  </si>
  <si>
    <t>1000000356</t>
  </si>
  <si>
    <t>1000000328</t>
  </si>
  <si>
    <t>1000000302</t>
  </si>
  <si>
    <t>1000000358</t>
  </si>
  <si>
    <t>1000000359</t>
  </si>
  <si>
    <t>1000000352</t>
  </si>
  <si>
    <t>1000000292</t>
  </si>
  <si>
    <t>1000000291</t>
  </si>
  <si>
    <t>1000000025</t>
  </si>
  <si>
    <t>1000000329</t>
  </si>
  <si>
    <t>1000000192</t>
  </si>
  <si>
    <t>1000000283</t>
  </si>
  <si>
    <t>1000000027</t>
  </si>
  <si>
    <t>1000000360</t>
  </si>
  <si>
    <t>1000000361</t>
  </si>
  <si>
    <t>1000000330</t>
  </si>
  <si>
    <t>1000000362</t>
  </si>
  <si>
    <t>1000000303</t>
  </si>
  <si>
    <t>1000000296</t>
  </si>
  <si>
    <t>1000000342</t>
  </si>
  <si>
    <t>1000000306</t>
  </si>
  <si>
    <t>1000000331</t>
  </si>
  <si>
    <t>1000000293</t>
  </si>
  <si>
    <t>1000000349</t>
  </si>
  <si>
    <t>1000000319</t>
  </si>
  <si>
    <t>1000000332</t>
  </si>
  <si>
    <t>1000000050</t>
  </si>
  <si>
    <t>1000000334</t>
  </si>
  <si>
    <t>1000000363</t>
  </si>
  <si>
    <t>1000000335</t>
  </si>
  <si>
    <t>1000000107</t>
  </si>
  <si>
    <t>1000000295</t>
  </si>
  <si>
    <t>1000000290</t>
  </si>
  <si>
    <t>1000000294</t>
  </si>
  <si>
    <t>1000000364</t>
  </si>
  <si>
    <t>1000000054</t>
  </si>
  <si>
    <t>1000000365</t>
  </si>
  <si>
    <t>1000000367</t>
  </si>
  <si>
    <t>1000000350</t>
  </si>
  <si>
    <t>1000000374</t>
  </si>
  <si>
    <t>1000000321</t>
  </si>
  <si>
    <t>1000000309</t>
  </si>
  <si>
    <t>1000000223</t>
  </si>
  <si>
    <t>1000000298</t>
  </si>
  <si>
    <t>1000000070</t>
  </si>
  <si>
    <t>1000000368</t>
  </si>
  <si>
    <t>1000000375</t>
  </si>
  <si>
    <t>1000000125</t>
  </si>
  <si>
    <t>1000000274</t>
  </si>
  <si>
    <t>1000000300</t>
  </si>
  <si>
    <t>1000000369</t>
  </si>
  <si>
    <t>1000000279</t>
  </si>
  <si>
    <t>1000000343</t>
  </si>
  <si>
    <t>1000000299</t>
  </si>
  <si>
    <t>1000000370</t>
  </si>
  <si>
    <t>1000000281</t>
  </si>
  <si>
    <t>1000000336</t>
  </si>
  <si>
    <t>1000000167</t>
  </si>
  <si>
    <t>1000000338</t>
  </si>
  <si>
    <t>1000000243</t>
  </si>
  <si>
    <t>1000000268</t>
  </si>
  <si>
    <t>1000000230</t>
  </si>
  <si>
    <t>1000000371</t>
  </si>
  <si>
    <t>1000000181</t>
  </si>
  <si>
    <t>1000000094</t>
  </si>
  <si>
    <t>1000000340</t>
  </si>
  <si>
    <t>1000000162</t>
  </si>
  <si>
    <t>1000000339</t>
  </si>
  <si>
    <t>1000000315</t>
  </si>
  <si>
    <t>1000000288</t>
  </si>
  <si>
    <t>1000000095</t>
  </si>
  <si>
    <t>1000000180</t>
  </si>
  <si>
    <t>1000000346</t>
  </si>
  <si>
    <t>1000000096</t>
  </si>
  <si>
    <t>1000000341</t>
  </si>
  <si>
    <t>1000000174</t>
  </si>
  <si>
    <t>1000000127</t>
  </si>
  <si>
    <t>1000000372</t>
  </si>
  <si>
    <t>1000000235</t>
  </si>
  <si>
    <t>1000000211</t>
  </si>
  <si>
    <t>1000000100</t>
  </si>
  <si>
    <t>1000000253</t>
  </si>
  <si>
    <t>1000000297</t>
  </si>
  <si>
    <t>1000000196</t>
  </si>
  <si>
    <t>1000000078</t>
  </si>
  <si>
    <t>Child 001</t>
  </si>
  <si>
    <t>Child 002</t>
  </si>
  <si>
    <t>Child 003</t>
  </si>
  <si>
    <t>Child 004</t>
  </si>
  <si>
    <t>Child 005</t>
  </si>
  <si>
    <t>Child 006</t>
  </si>
  <si>
    <t>Child 007</t>
  </si>
  <si>
    <t>Child 008</t>
  </si>
  <si>
    <t>Child 009</t>
  </si>
  <si>
    <t>Child 010</t>
  </si>
  <si>
    <t>Child 011</t>
  </si>
  <si>
    <t>Child 012</t>
  </si>
  <si>
    <t>Child 013</t>
  </si>
  <si>
    <t>Child 014</t>
  </si>
  <si>
    <t>Child 015</t>
  </si>
  <si>
    <t>Child 016</t>
  </si>
  <si>
    <t>Child 017</t>
  </si>
  <si>
    <t>Child 018</t>
  </si>
  <si>
    <t>Child 019</t>
  </si>
  <si>
    <t>Child 020</t>
  </si>
  <si>
    <t>Child 021</t>
  </si>
  <si>
    <t>Child 022</t>
  </si>
  <si>
    <t>Child 023</t>
  </si>
  <si>
    <t>Child 024</t>
  </si>
  <si>
    <t>Child 025</t>
  </si>
  <si>
    <t>Child 026</t>
  </si>
  <si>
    <t>Child 027</t>
  </si>
  <si>
    <t>Child 028</t>
  </si>
  <si>
    <t>Child 029</t>
  </si>
  <si>
    <t>Child 030</t>
  </si>
  <si>
    <t>Child 031</t>
  </si>
  <si>
    <t>Child 032</t>
  </si>
  <si>
    <t>Child 033</t>
  </si>
  <si>
    <t>Child 034</t>
  </si>
  <si>
    <t>Child 035</t>
  </si>
  <si>
    <t>Child 036</t>
  </si>
  <si>
    <t>Child 037</t>
  </si>
  <si>
    <t>Child 038</t>
  </si>
  <si>
    <t>Child 039</t>
  </si>
  <si>
    <t>Child 040</t>
  </si>
  <si>
    <t>Child 041</t>
  </si>
  <si>
    <t>Child 042</t>
  </si>
  <si>
    <t>Child 043</t>
  </si>
  <si>
    <t>Child 044</t>
  </si>
  <si>
    <t>Child 045</t>
  </si>
  <si>
    <t>Child 046</t>
  </si>
  <si>
    <t>Child 047</t>
  </si>
  <si>
    <t>Child 048</t>
  </si>
  <si>
    <t>Child 049</t>
  </si>
  <si>
    <t>Child 050</t>
  </si>
  <si>
    <t>Child 051</t>
  </si>
  <si>
    <t>Child 052</t>
  </si>
  <si>
    <t>Child 053</t>
  </si>
  <si>
    <t>Child 054</t>
  </si>
  <si>
    <t>Child 055</t>
  </si>
  <si>
    <t>Child 056</t>
  </si>
  <si>
    <t>Child 057</t>
  </si>
  <si>
    <t>Child 058</t>
  </si>
  <si>
    <t>Child 059</t>
  </si>
  <si>
    <t>Child 060</t>
  </si>
  <si>
    <t>Child 061</t>
  </si>
  <si>
    <t>Child 062</t>
  </si>
  <si>
    <t>Child 063</t>
  </si>
  <si>
    <t>Child 064</t>
  </si>
  <si>
    <t>Child 065</t>
  </si>
  <si>
    <t>Child 066</t>
  </si>
  <si>
    <t>Child 067</t>
  </si>
  <si>
    <t>Child 068</t>
  </si>
  <si>
    <t>Child 069</t>
  </si>
  <si>
    <t>Child 070</t>
  </si>
  <si>
    <t>Child 071</t>
  </si>
  <si>
    <t>Child 072</t>
  </si>
  <si>
    <t>Child 073</t>
  </si>
  <si>
    <t>Child 074</t>
  </si>
  <si>
    <t>Child 075</t>
  </si>
  <si>
    <t>Child 076</t>
  </si>
  <si>
    <t>Child 077</t>
  </si>
  <si>
    <t>Child 078</t>
  </si>
  <si>
    <t>Child 079</t>
  </si>
  <si>
    <t>Child 080</t>
  </si>
  <si>
    <t>Child 081</t>
  </si>
  <si>
    <t>Child 082</t>
  </si>
  <si>
    <t>Child 083</t>
  </si>
  <si>
    <t>Child 084</t>
  </si>
  <si>
    <t>Child 085</t>
  </si>
  <si>
    <t>Child 086</t>
  </si>
  <si>
    <t>Child 087</t>
  </si>
  <si>
    <t>Child 088</t>
  </si>
  <si>
    <t>Child 089</t>
  </si>
  <si>
    <t>Child 090</t>
  </si>
  <si>
    <t>Child 091</t>
  </si>
  <si>
    <t>Child 092</t>
  </si>
  <si>
    <t>Child 093</t>
  </si>
  <si>
    <t>Child 094</t>
  </si>
  <si>
    <t>Child 095</t>
  </si>
  <si>
    <t>Child 096</t>
  </si>
  <si>
    <t>Child 097</t>
  </si>
  <si>
    <t>Child 098</t>
  </si>
  <si>
    <t>Child 099</t>
  </si>
  <si>
    <t>Child 100</t>
  </si>
  <si>
    <t>Child 101</t>
  </si>
  <si>
    <t>Child 102</t>
  </si>
  <si>
    <t>Child 103</t>
  </si>
  <si>
    <t>Child 104</t>
  </si>
  <si>
    <t>Child 105</t>
  </si>
  <si>
    <t>Child 106</t>
  </si>
  <si>
    <t>Child 107</t>
  </si>
  <si>
    <t>Child 108</t>
  </si>
  <si>
    <t>Child 109</t>
  </si>
  <si>
    <t>Child 110</t>
  </si>
  <si>
    <t>Child 111</t>
  </si>
  <si>
    <t>Child 112</t>
  </si>
  <si>
    <t>Child 113</t>
  </si>
  <si>
    <t>Child 114</t>
  </si>
  <si>
    <t>Child 115</t>
  </si>
  <si>
    <t>Child 116</t>
  </si>
  <si>
    <t>Child 117</t>
  </si>
  <si>
    <t>Child 118</t>
  </si>
  <si>
    <t>Child 119</t>
  </si>
  <si>
    <t>Child 120</t>
  </si>
  <si>
    <t>Child 121</t>
  </si>
  <si>
    <t>Child 122</t>
  </si>
  <si>
    <t>Child 123</t>
  </si>
  <si>
    <t>Child 124</t>
  </si>
  <si>
    <t>Child 125</t>
  </si>
  <si>
    <t>Child 126</t>
  </si>
  <si>
    <t>Child 127</t>
  </si>
  <si>
    <t>Child 128</t>
  </si>
  <si>
    <t>Child 129</t>
  </si>
  <si>
    <t>Child 130</t>
  </si>
  <si>
    <t>Child 131</t>
  </si>
  <si>
    <t>Child 132</t>
  </si>
  <si>
    <t>Child 133</t>
  </si>
  <si>
    <t>Child 134</t>
  </si>
  <si>
    <t>Child 135</t>
  </si>
  <si>
    <t>Child 136</t>
  </si>
  <si>
    <t>Child 137</t>
  </si>
  <si>
    <t>Child 138</t>
  </si>
  <si>
    <t>Child 139</t>
  </si>
  <si>
    <t>Child 140</t>
  </si>
  <si>
    <t>Child 141</t>
  </si>
  <si>
    <t>Child 142</t>
  </si>
  <si>
    <t>Child 143</t>
  </si>
  <si>
    <t>Child 144</t>
  </si>
  <si>
    <t>Child 145</t>
  </si>
  <si>
    <t>Child 146</t>
  </si>
  <si>
    <t>Child 147</t>
  </si>
  <si>
    <t>Child 148</t>
  </si>
  <si>
    <t>Child 149</t>
  </si>
  <si>
    <t>Child 150</t>
  </si>
  <si>
    <t>Child 151</t>
  </si>
  <si>
    <t>Child 152</t>
  </si>
  <si>
    <t>Child 153</t>
  </si>
  <si>
    <t>Child 154</t>
  </si>
  <si>
    <t>Child 155</t>
  </si>
  <si>
    <t>Child 156</t>
  </si>
  <si>
    <t>Child 157</t>
  </si>
  <si>
    <t>Child 158</t>
  </si>
  <si>
    <t>Child 159</t>
  </si>
  <si>
    <t>Child 160</t>
  </si>
  <si>
    <t>Child 161</t>
  </si>
  <si>
    <t>Child 162</t>
  </si>
  <si>
    <t>Child 163</t>
  </si>
  <si>
    <t>Child 164</t>
  </si>
  <si>
    <t>Child 165</t>
  </si>
  <si>
    <t>Child 166</t>
  </si>
  <si>
    <t>Child 167</t>
  </si>
  <si>
    <t>Child 168</t>
  </si>
  <si>
    <t>Child 169</t>
  </si>
  <si>
    <t>Child 170</t>
  </si>
  <si>
    <t>Child 171</t>
  </si>
  <si>
    <t>Child 172</t>
  </si>
  <si>
    <t>Child 173</t>
  </si>
  <si>
    <t>Child 174</t>
  </si>
  <si>
    <t>Child 175</t>
  </si>
  <si>
    <t>Child 176</t>
  </si>
  <si>
    <t>Child 177</t>
  </si>
  <si>
    <t>Child 178</t>
  </si>
  <si>
    <t>Child 179</t>
  </si>
  <si>
    <t>Child 180</t>
  </si>
  <si>
    <t>Child 181</t>
  </si>
  <si>
    <t>Child 182</t>
  </si>
  <si>
    <t>Child 183</t>
  </si>
  <si>
    <t>Child 184</t>
  </si>
  <si>
    <t>Child 185</t>
  </si>
  <si>
    <t>Child 186</t>
  </si>
  <si>
    <t>Child 187</t>
  </si>
  <si>
    <t>Child 188</t>
  </si>
  <si>
    <t>Child 189</t>
  </si>
  <si>
    <t>Child 190</t>
  </si>
  <si>
    <t>Child 191</t>
  </si>
  <si>
    <t>Child 192</t>
  </si>
  <si>
    <t>Child 193</t>
  </si>
  <si>
    <t>Child 194</t>
  </si>
  <si>
    <t>Child 195</t>
  </si>
  <si>
    <t>Child 196</t>
  </si>
  <si>
    <t>Child 197</t>
  </si>
  <si>
    <t>Child 198</t>
  </si>
  <si>
    <t>Child 199</t>
  </si>
  <si>
    <t>Child 200</t>
  </si>
  <si>
    <t>Child 201</t>
  </si>
  <si>
    <t>Child 202</t>
  </si>
  <si>
    <t>Child 203</t>
  </si>
  <si>
    <t>Child 204</t>
  </si>
  <si>
    <t>Child 205</t>
  </si>
  <si>
    <t>Child 206</t>
  </si>
  <si>
    <t>Child 207</t>
  </si>
  <si>
    <t>Child 208</t>
  </si>
  <si>
    <t>Child 209</t>
  </si>
  <si>
    <t>Child 210</t>
  </si>
  <si>
    <t>Child 211</t>
  </si>
  <si>
    <t>Child 212</t>
  </si>
  <si>
    <t>Child 213</t>
  </si>
  <si>
    <t>Child 214</t>
  </si>
  <si>
    <t>Child 215</t>
  </si>
  <si>
    <t>Child 216</t>
  </si>
  <si>
    <t>Child 217</t>
  </si>
  <si>
    <t>Child 218</t>
  </si>
  <si>
    <t>Child 219</t>
  </si>
  <si>
    <t>Child 220</t>
  </si>
  <si>
    <t>Child 221</t>
  </si>
  <si>
    <t>Child 222</t>
  </si>
  <si>
    <t>Child 223</t>
  </si>
  <si>
    <t>Child 224</t>
  </si>
  <si>
    <t>Child 225</t>
  </si>
  <si>
    <t>Child 226</t>
  </si>
  <si>
    <t>Redacted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</si>
</sst>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22"/>
      <color theme="1"/>
      <name val="Calibri"/>
      <family val="2"/>
      <scheme val="minor"/>
    </font>
    <font>
      <sz val="8"/>
      <name val="Calibri"/>
      <family val="2"/>
      <scheme val="minor"/>
    </font>
    <font>
      <sz val="11"/>
      <name val="Calibri"/>
      <family val="2"/>
      <scheme val="minor"/>
    </font>
    <font>
      <sz val="11"/>
      <color theme="1"/>
      <name val="Calibri"/>
      <family val="2"/>
    </font>
    <font>
      <sz val="11"/>
      <color theme="0"/>
      <name val="Calibri"/>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theme="2" tint="-0.499984740745262"/>
        <bgColor theme="4" tint="0.79998168889431442"/>
      </patternFill>
    </fill>
    <fill>
      <patternFill patternType="solid">
        <fgColor theme="8" tint="0.79998168889431442"/>
        <bgColor theme="8" tint="0.79998168889431442"/>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theme="4"/>
      </right>
      <top style="thin">
        <color indexed="64"/>
      </top>
      <bottom style="thin">
        <color indexed="64"/>
      </bottom>
      <diagonal/>
    </border>
    <border>
      <left style="thin">
        <color indexed="64"/>
      </left>
      <right style="thin">
        <color theme="4"/>
      </right>
      <top style="thin">
        <color indexed="64"/>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s>
  <cellStyleXfs count="1">
    <xf numFmtId="0" fontId="0" fillId="0" borderId="0"/>
  </cellStyleXfs>
  <cellXfs count="58">
    <xf numFmtId="0" fontId="0" fillId="0" borderId="0" xfId="0"/>
    <xf numFmtId="0" fontId="1" fillId="3" borderId="2" xfId="0" applyFont="1" applyFill="1" applyBorder="1" applyAlignment="1">
      <alignment wrapText="1"/>
    </xf>
    <xf numFmtId="0" fontId="0" fillId="0" borderId="2" xfId="0" applyBorder="1" applyAlignment="1">
      <alignment wrapText="1"/>
    </xf>
    <xf numFmtId="0" fontId="0" fillId="4" borderId="2" xfId="0" applyFill="1" applyBorder="1" applyAlignment="1">
      <alignment wrapText="1"/>
    </xf>
    <xf numFmtId="1" fontId="0" fillId="0" borderId="2" xfId="0" applyNumberFormat="1" applyBorder="1" applyAlignment="1">
      <alignment horizontal="center" vertical="center" wrapText="1"/>
    </xf>
    <xf numFmtId="0" fontId="0" fillId="0" borderId="0" xfId="0" applyAlignment="1">
      <alignment wrapText="1"/>
    </xf>
    <xf numFmtId="1" fontId="0" fillId="4" borderId="2" xfId="0" applyNumberFormat="1" applyFill="1" applyBorder="1" applyAlignment="1">
      <alignment horizontal="center" vertical="center" wrapText="1"/>
    </xf>
    <xf numFmtId="0" fontId="0" fillId="0" borderId="0" xfId="0" applyFill="1" applyAlignment="1" applyProtection="1"/>
    <xf numFmtId="1" fontId="0" fillId="0" borderId="0" xfId="0" applyNumberFormat="1" applyFill="1" applyAlignment="1" applyProtection="1"/>
    <xf numFmtId="0" fontId="0" fillId="0" borderId="0" xfId="0" pivotButton="1"/>
    <xf numFmtId="0" fontId="0" fillId="0" borderId="0" xfId="0" applyAlignment="1">
      <alignment horizontal="left"/>
    </xf>
    <xf numFmtId="0" fontId="0" fillId="0" borderId="0" xfId="0" applyNumberFormat="1"/>
    <xf numFmtId="0" fontId="0" fillId="0" borderId="3" xfId="0" applyFont="1" applyBorder="1" applyAlignment="1">
      <alignment horizontal="center" vertical="center"/>
    </xf>
    <xf numFmtId="0" fontId="0" fillId="5" borderId="3" xfId="0" applyFont="1" applyFill="1" applyBorder="1" applyAlignment="1">
      <alignment horizontal="center" vertical="center"/>
    </xf>
    <xf numFmtId="0" fontId="0" fillId="0" borderId="0" xfId="0" applyFill="1" applyAlignment="1" applyProtection="1">
      <alignment horizontal="center" vertical="center"/>
    </xf>
    <xf numFmtId="0" fontId="0" fillId="0" borderId="0" xfId="0" applyFill="1" applyAlignment="1" applyProtection="1">
      <alignment horizontal="center"/>
    </xf>
    <xf numFmtId="0" fontId="0" fillId="0" borderId="0" xfId="0" applyFill="1"/>
    <xf numFmtId="0" fontId="0" fillId="5" borderId="3" xfId="0" applyFont="1" applyFill="1" applyBorder="1" applyAlignment="1">
      <alignment horizontal="center" vertical="center" wrapText="1"/>
    </xf>
    <xf numFmtId="0" fontId="0" fillId="0" borderId="3" xfId="0" applyFont="1" applyBorder="1" applyAlignment="1">
      <alignment horizontal="center" vertical="center" wrapText="1"/>
    </xf>
    <xf numFmtId="0" fontId="0" fillId="0" borderId="0" xfId="0" applyFill="1" applyAlignment="1" applyProtection="1">
      <alignment wrapText="1"/>
    </xf>
    <xf numFmtId="0" fontId="0" fillId="5" borderId="4" xfId="0" applyFont="1" applyFill="1" applyBorder="1" applyAlignment="1">
      <alignment horizontal="center" vertical="center" wrapText="1"/>
    </xf>
    <xf numFmtId="0" fontId="0" fillId="0" borderId="4" xfId="0" applyFont="1" applyBorder="1" applyAlignment="1">
      <alignment horizontal="center" vertical="center" wrapText="1"/>
    </xf>
    <xf numFmtId="0" fontId="2" fillId="2" borderId="1" xfId="0" applyFont="1" applyFill="1" applyBorder="1" applyAlignment="1">
      <alignment horizontal="center" vertical="center"/>
    </xf>
    <xf numFmtId="0" fontId="1" fillId="3" borderId="2"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0" fillId="0" borderId="2"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0" xfId="0" applyFill="1" applyAlignment="1" applyProtection="1">
      <alignment horizontal="center" vertical="center" wrapText="1"/>
    </xf>
    <xf numFmtId="0" fontId="0" fillId="0" borderId="2" xfId="0" applyFill="1" applyBorder="1" applyAlignment="1" applyProtection="1">
      <alignment horizontal="center" vertical="center" wrapText="1"/>
    </xf>
    <xf numFmtId="1" fontId="0" fillId="0" borderId="0" xfId="0" applyNumberFormat="1" applyAlignment="1" applyProtection="1">
      <alignment horizontal="center" vertical="center" wrapText="1"/>
    </xf>
    <xf numFmtId="0" fontId="6" fillId="6" borderId="2" xfId="0" applyFont="1" applyFill="1" applyBorder="1" applyAlignment="1" applyProtection="1">
      <alignment horizontal="center" vertical="center" wrapText="1"/>
    </xf>
    <xf numFmtId="0" fontId="0" fillId="0" borderId="2" xfId="0" applyFont="1" applyFill="1" applyBorder="1" applyAlignment="1" applyProtection="1">
      <alignment horizontal="center" vertical="center" wrapText="1"/>
    </xf>
    <xf numFmtId="1" fontId="0" fillId="0" borderId="2" xfId="0" applyNumberFormat="1" applyBorder="1" applyAlignment="1" applyProtection="1">
      <alignment horizontal="center" vertical="center" wrapText="1"/>
    </xf>
    <xf numFmtId="1" fontId="0" fillId="0" borderId="2" xfId="0" applyNumberFormat="1" applyFill="1" applyBorder="1" applyAlignment="1" applyProtection="1">
      <alignment horizontal="center" vertical="center" wrapText="1"/>
    </xf>
    <xf numFmtId="0" fontId="0" fillId="0" borderId="5" xfId="0" applyFont="1" applyBorder="1" applyAlignment="1">
      <alignment horizontal="center" vertical="center"/>
    </xf>
    <xf numFmtId="0" fontId="0"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5" borderId="7" xfId="0" applyFont="1" applyFill="1" applyBorder="1" applyAlignment="1">
      <alignment horizontal="center" vertical="center" wrapText="1"/>
    </xf>
    <xf numFmtId="0" fontId="0" fillId="0" borderId="7" xfId="0" applyFont="1" applyBorder="1" applyAlignment="1">
      <alignment horizontal="center" vertical="center" wrapText="1"/>
    </xf>
    <xf numFmtId="0" fontId="0" fillId="0" borderId="6" xfId="0" applyFont="1" applyBorder="1" applyAlignment="1">
      <alignment horizontal="center" vertical="center" wrapText="1"/>
    </xf>
    <xf numFmtId="0" fontId="6" fillId="7" borderId="3" xfId="0" applyFont="1" applyFill="1" applyBorder="1" applyAlignment="1">
      <alignment horizontal="center" vertical="center" wrapText="1"/>
    </xf>
    <xf numFmtId="0" fontId="0" fillId="8" borderId="3" xfId="0" applyFont="1" applyFill="1" applyBorder="1" applyAlignment="1">
      <alignment horizontal="center" vertical="center" wrapText="1"/>
    </xf>
    <xf numFmtId="0" fontId="0" fillId="8" borderId="3" xfId="0" applyFont="1" applyFill="1" applyBorder="1" applyAlignment="1">
      <alignment horizontal="center" vertical="center"/>
    </xf>
    <xf numFmtId="0" fontId="4" fillId="8" borderId="3" xfId="0" applyFont="1" applyFill="1" applyBorder="1" applyAlignment="1">
      <alignment horizontal="center" vertical="center" wrapText="1"/>
    </xf>
    <xf numFmtId="0" fontId="0" fillId="8" borderId="4" xfId="0" applyFont="1" applyFill="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xf>
    <xf numFmtId="0" fontId="4" fillId="0" borderId="3" xfId="0" applyFont="1" applyBorder="1" applyAlignment="1">
      <alignment horizontal="center" vertical="center" wrapText="1"/>
    </xf>
    <xf numFmtId="0" fontId="0" fillId="0" borderId="4" xfId="0" applyFont="1" applyBorder="1" applyAlignment="1">
      <alignment horizontal="center" vertical="center"/>
    </xf>
    <xf numFmtId="0" fontId="5" fillId="8" borderId="8" xfId="0" applyFont="1" applyFill="1" applyBorder="1" applyAlignment="1">
      <alignment horizontal="center" vertical="center"/>
    </xf>
    <xf numFmtId="0" fontId="5" fillId="8" borderId="8" xfId="0" applyFont="1" applyFill="1" applyBorder="1" applyAlignment="1">
      <alignment horizontal="center" vertical="center" wrapText="1"/>
    </xf>
    <xf numFmtId="0" fontId="5" fillId="8" borderId="9" xfId="0" applyFont="1" applyFill="1" applyBorder="1" applyAlignment="1">
      <alignment horizontal="center" vertical="center"/>
    </xf>
    <xf numFmtId="0" fontId="0" fillId="8" borderId="5" xfId="0" applyFont="1" applyFill="1" applyBorder="1" applyAlignment="1">
      <alignment horizontal="center" vertical="center" wrapText="1"/>
    </xf>
    <xf numFmtId="0" fontId="0" fillId="8" borderId="5" xfId="0" applyFont="1" applyFill="1" applyBorder="1" applyAlignment="1">
      <alignment horizontal="center" vertical="center"/>
    </xf>
    <xf numFmtId="0" fontId="4" fillId="8" borderId="5" xfId="0" applyFont="1" applyFill="1" applyBorder="1" applyAlignment="1">
      <alignment horizontal="center" vertical="center" wrapText="1"/>
    </xf>
    <xf numFmtId="0" fontId="0" fillId="8"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546099</xdr:colOff>
      <xdr:row>25</xdr:row>
      <xdr:rowOff>79374</xdr:rowOff>
    </xdr:to>
    <xdr:sp macro="" textlink="">
      <xdr:nvSpPr>
        <xdr:cNvPr id="2" name="Rectangle 1">
          <a:extLst>
            <a:ext uri="{FF2B5EF4-FFF2-40B4-BE49-F238E27FC236}">
              <a16:creationId xmlns:a16="http://schemas.microsoft.com/office/drawing/2014/main" id="{15B0F6A9-5323-4E16-B988-DD044B4CB4F6}"/>
            </a:ext>
          </a:extLst>
        </xdr:cNvPr>
        <xdr:cNvSpPr/>
      </xdr:nvSpPr>
      <xdr:spPr>
        <a:xfrm>
          <a:off x="0" y="0"/>
          <a:ext cx="11522709" cy="460374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r>
            <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Senate Bill 710</a:t>
          </a:r>
          <a:r>
            <a:rPr lang="en-US" sz="1400" b="1">
              <a:solidFill>
                <a:schemeClr val="accent1"/>
              </a:solidFill>
              <a:effectLst/>
              <a:latin typeface="+mn-lt"/>
              <a:ea typeface="+mn-ea"/>
              <a:cs typeface="+mn-cs"/>
            </a:rPr>
            <a:t> </a:t>
          </a:r>
          <a:r>
            <a:rPr lang="en-US" sz="1400">
              <a:solidFill>
                <a:sysClr val="windowText" lastClr="000000"/>
              </a:solidFill>
              <a:effectLst/>
              <a:latin typeface="+mn-lt"/>
              <a:ea typeface="+mn-ea"/>
              <a:cs typeface="+mn-cs"/>
            </a:rPr>
            <a:t>was passed in the regular 2021 legislative session and changed what is prohibited and permissible relating to restraint and involuntary seclusion of children receiving services from ODDS children’s settings. SB710 also added new reporting requirements for Host Homes and Children’s Residential programs. </a:t>
          </a:r>
        </a:p>
        <a:p>
          <a:pPr algn="l"/>
          <a:endParaRPr lang="en-US" sz="1400">
            <a:solidFill>
              <a:sysClr val="windowText" lastClr="000000"/>
            </a:solidFill>
            <a:effectLst/>
            <a:latin typeface="+mn-lt"/>
            <a:ea typeface="+mn-ea"/>
            <a:cs typeface="+mn-cs"/>
          </a:endParaRPr>
        </a:p>
        <a:p>
          <a:pPr algn="l"/>
          <a:r>
            <a:rPr lang="en-US" sz="1400">
              <a:solidFill>
                <a:sysClr val="windowText" lastClr="000000"/>
              </a:solidFill>
            </a:rPr>
            <a:t>In</a:t>
          </a:r>
          <a:r>
            <a:rPr lang="en-US" sz="1400" baseline="0">
              <a:solidFill>
                <a:sysClr val="windowText" lastClr="000000"/>
              </a:solidFill>
            </a:rPr>
            <a:t> all ODDS settings, involuntary seclusion is</a:t>
          </a:r>
          <a:r>
            <a:rPr lang="en-US" sz="1400" b="0" baseline="0">
              <a:solidFill>
                <a:sysClr val="windowText" lastClr="000000"/>
              </a:solidFill>
            </a:rPr>
            <a:t> prohibited</a:t>
          </a:r>
          <a:r>
            <a:rPr lang="en-US" sz="1400" baseline="0">
              <a:solidFill>
                <a:sysClr val="windowText" lastClr="000000"/>
              </a:solidFill>
            </a:rPr>
            <a:t>. In Host Home and Children's Residential settings, in addition to the provisions in Senate Bill 710, restraints are only allowed when consented to through an individually-based limitation and included in a child's positive behavior support plan.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ODDS Programs - Totals </a:t>
          </a:r>
          <a:r>
            <a:rPr lang="en-US" sz="1400" baseline="0">
              <a:solidFill>
                <a:sysClr val="windowText" lastClr="000000"/>
              </a:solidFill>
            </a:rPr>
            <a:t>tab includes quarterly summary data from all ODDS Host Home and Children's Residential Programs.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Program Data </a:t>
          </a:r>
          <a:r>
            <a:rPr lang="en-US" sz="1400" b="0" baseline="0">
              <a:solidFill>
                <a:sysClr val="windowText" lastClr="000000"/>
              </a:solidFill>
            </a:rPr>
            <a:t>and</a:t>
          </a:r>
          <a:r>
            <a:rPr lang="en-US" sz="1400" b="1" baseline="0">
              <a:solidFill>
                <a:sysClr val="windowText" lastClr="000000"/>
              </a:solidFill>
            </a:rPr>
            <a:t> Child Data </a:t>
          </a:r>
          <a:r>
            <a:rPr lang="en-US" sz="1400" baseline="0">
              <a:solidFill>
                <a:sysClr val="windowText" lastClr="000000"/>
              </a:solidFill>
            </a:rPr>
            <a:t>tabs are the compiled quarterly reports submitted by each Host Home and Children's Residential program (for programs with sites serving fewer than five children) or site (for sites serving five or more children). These reports include Child Information and Program Information. The reports are labeled by program within each tab. These reports have been redacted to remove personally identifiable information. </a:t>
          </a:r>
        </a:p>
        <a:p>
          <a:pPr algn="l"/>
          <a:endParaRPr lang="en-US" sz="1400" baseline="0">
            <a:solidFill>
              <a:sysClr val="windowText" lastClr="000000"/>
            </a:solidFill>
          </a:endParaRPr>
        </a:p>
        <a:p>
          <a:pPr algn="l"/>
          <a:r>
            <a:rPr lang="en-US" sz="1400">
              <a:solidFill>
                <a:sysClr val="windowText" lastClr="000000"/>
              </a:solidFill>
            </a:rPr>
            <a:t>The last</a:t>
          </a:r>
          <a:r>
            <a:rPr lang="en-US" sz="1400" baseline="0">
              <a:solidFill>
                <a:sysClr val="windowText" lastClr="000000"/>
              </a:solidFill>
            </a:rPr>
            <a:t> tab, "</a:t>
          </a:r>
          <a:r>
            <a:rPr lang="en-US" sz="1400" b="1" baseline="0">
              <a:solidFill>
                <a:sysClr val="windowText" lastClr="000000"/>
              </a:solidFill>
            </a:rPr>
            <a:t>Raw Data</a:t>
          </a:r>
          <a:r>
            <a:rPr lang="en-US" sz="1400" baseline="0">
              <a:solidFill>
                <a:sysClr val="windowText" lastClr="000000"/>
              </a:solidFill>
            </a:rPr>
            <a:t>", includes de-identified demographic and restraint data for all children included in the program and site reports. </a:t>
          </a:r>
          <a:endParaRPr lang="en-US" sz="1400">
            <a:solidFill>
              <a:sysClr val="windowText" lastClr="000000"/>
            </a:solidFill>
          </a:endParaRPr>
        </a:p>
      </xdr:txBody>
    </xdr:sp>
    <xdr:clientData/>
  </xdr:twoCellAnchor>
  <xdr:twoCellAnchor editAs="oneCell">
    <xdr:from>
      <xdr:col>0</xdr:col>
      <xdr:colOff>0</xdr:colOff>
      <xdr:row>0</xdr:row>
      <xdr:rowOff>0</xdr:rowOff>
    </xdr:from>
    <xdr:to>
      <xdr:col>5</xdr:col>
      <xdr:colOff>125701</xdr:colOff>
      <xdr:row>3</xdr:row>
      <xdr:rowOff>172594</xdr:rowOff>
    </xdr:to>
    <xdr:pic>
      <xdr:nvPicPr>
        <xdr:cNvPr id="3" name="Picture 2">
          <a:extLst>
            <a:ext uri="{FF2B5EF4-FFF2-40B4-BE49-F238E27FC236}">
              <a16:creationId xmlns:a16="http://schemas.microsoft.com/office/drawing/2014/main" id="{17472F42-CB8F-4E47-9CDB-26E9812C61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73701" cy="715519"/>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elau Gamblin" refreshedDate="45905.820479745373" createdVersion="8" refreshedVersion="8" minRefreshableVersion="3" recordCount="38" xr:uid="{4BBD54CB-1EF7-4F38-A70C-D753EA37790A}">
  <cacheSource type="worksheet">
    <worksheetSource ref="A1:Q40" sheet="Program Data"/>
  </cacheSource>
  <cacheFields count="17">
    <cacheField name="Program Full Name" numFmtId="0">
      <sharedItems/>
    </cacheField>
    <cacheField name="Program" numFmtId="0">
      <sharedItems/>
    </cacheField>
    <cacheField name="Do any homes have a capacity of 5 or more (Yes/No):" numFmtId="0">
      <sharedItems/>
    </cacheField>
    <cacheField name="A.) Number of Sites Served durting this reporting period" numFmtId="0">
      <sharedItems containsSemiMixedTypes="0" containsString="0" containsNumber="1" containsInteger="1" minValue="1" maxValue="12"/>
    </cacheField>
    <cacheField name="B.) Number of Children in Care in this setting during this reporting period" numFmtId="0">
      <sharedItems containsSemiMixedTypes="0" containsString="0" containsNumber="1" containsInteger="1" minValue="1" maxValue="31"/>
    </cacheField>
    <cacheField name="C.) Total # of Incidents involving restraint" numFmtId="0">
      <sharedItems containsSemiMixedTypes="0" containsString="0" containsNumber="1" containsInteger="1" minValue="0" maxValue="391" count="26">
        <n v="3"/>
        <n v="0"/>
        <n v="33"/>
        <n v="1"/>
        <n v="2"/>
        <n v="7"/>
        <n v="291"/>
        <n v="4"/>
        <n v="27"/>
        <n v="13"/>
        <n v="102"/>
        <n v="30" u="1"/>
        <n v="231" u="1"/>
        <n v="37" u="1"/>
        <n v="5" u="1"/>
        <n v="16" u="1"/>
        <n v="239" u="1"/>
        <n v="14" u="1"/>
        <n v="9" u="1"/>
        <n v="230" u="1"/>
        <n v="60" u="1"/>
        <n v="391" u="1"/>
        <n v="6" u="1"/>
        <n v="24" u="1"/>
        <n v="8" u="1"/>
        <n v="25" u="1"/>
      </sharedItems>
    </cacheField>
    <cacheField name="D.) Total # of incidents resulting in a reportable injury to a child arising from the use of a restraint." numFmtId="0">
      <sharedItems containsSemiMixedTypes="0" containsString="0" containsNumber="1" containsInteger="1" minValue="0" maxValue="2"/>
    </cacheField>
    <cacheField name="E.) Total # of children who were placed in restraint more than three times" numFmtId="0">
      <sharedItems containsSemiMixedTypes="0" containsString="0" containsNumber="1" containsInteger="1" minValue="0" maxValue="10"/>
    </cacheField>
    <cacheField name="F.) Total # of incidents in which a person who placed a child in care in a restraint was not certified in the use of the type of restraint used" numFmtId="0">
      <sharedItems containsSemiMixedTypes="0" containsString="0" containsNumber="1" containsInteger="1" minValue="0" maxValue="1"/>
    </cacheField>
    <cacheField name="G.) Total # of incidents involving involuntary seclusion" numFmtId="0">
      <sharedItems containsSemiMixedTypes="0" containsString="0" containsNumber="1" containsInteger="1" minValue="0" maxValue="0"/>
    </cacheField>
    <cacheField name="H.) Total # of Incidents involving involuntary seclusion in a locked room" numFmtId="0">
      <sharedItems containsSemiMixedTypes="0" containsString="0" containsNumber="1" containsInteger="1" minValue="0" maxValue="0"/>
    </cacheField>
    <cacheField name="I.) Number of rooms that have been used or would be used for involuntary seclusion" numFmtId="0">
      <sharedItems containsSemiMixedTypes="0" containsString="0" containsNumber="1" containsInteger="1" minValue="0" maxValue="0"/>
    </cacheField>
    <cacheField name="J.) Dimensions of room that has been used or could be used for involuntary seclusion" numFmtId="0">
      <sharedItems containsSemiMixedTypes="0" containsString="0" containsNumber="1" containsInteger="1" minValue="0" maxValue="0"/>
    </cacheField>
    <cacheField name="K.) Total # of children who were placed in involuntary seclusion more than three times" numFmtId="0">
      <sharedItems containsSemiMixedTypes="0" containsString="0" containsNumber="1" containsInteger="1" minValue="0" maxValue="0"/>
    </cacheField>
    <cacheField name="L.) Total # of incidents in which a person who placed a child in care in involuntary seclusion was not trained to use involuntary seclusion" numFmtId="0">
      <sharedItems containsSemiMixedTypes="0" containsString="0" containsNumber="1" containsInteger="1" minValue="0" maxValue="0"/>
    </cacheField>
    <cacheField name="M.) Total # of children who experienced both restraints and involuntary seclusions" numFmtId="0">
      <sharedItems containsSemiMixedTypes="0" containsString="0" containsNumber="1" containsInteger="1" minValue="0" maxValue="0"/>
    </cacheField>
    <cacheField name="N.) Setting Type" numFmtId="0">
      <sharedItems count="2">
        <s v="24-Hour Residential"/>
        <s v="Host Home"/>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
  <r>
    <s v="Agape"/>
    <s v="Agape"/>
    <s v="No"/>
    <n v="1"/>
    <n v="5"/>
    <x v="0"/>
    <n v="0"/>
    <n v="0"/>
    <n v="1"/>
    <n v="0"/>
    <n v="0"/>
    <n v="0"/>
    <n v="0"/>
    <n v="0"/>
    <n v="0"/>
    <n v="0"/>
    <x v="0"/>
  </r>
  <r>
    <s v="aHope"/>
    <s v="AHOPE"/>
    <s v="No"/>
    <n v="2"/>
    <n v="6"/>
    <x v="1"/>
    <n v="0"/>
    <n v="0"/>
    <n v="0"/>
    <n v="0"/>
    <n v="0"/>
    <n v="0"/>
    <n v="0"/>
    <n v="0"/>
    <n v="0"/>
    <n v="0"/>
    <x v="0"/>
  </r>
  <r>
    <s v="AJ Care"/>
    <s v="AJ"/>
    <s v="No"/>
    <n v="1"/>
    <n v="2"/>
    <x v="1"/>
    <n v="0"/>
    <n v="0"/>
    <n v="0"/>
    <n v="0"/>
    <n v="0"/>
    <n v="0"/>
    <n v="0"/>
    <n v="0"/>
    <n v="0"/>
    <n v="0"/>
    <x v="0"/>
  </r>
  <r>
    <s v="Albertina Kerr"/>
    <s v="AKerr"/>
    <s v="No"/>
    <n v="12"/>
    <n v="31"/>
    <x v="2"/>
    <n v="0"/>
    <n v="3"/>
    <n v="0"/>
    <n v="0"/>
    <n v="0"/>
    <n v="0"/>
    <n v="0"/>
    <n v="0"/>
    <n v="0"/>
    <n v="0"/>
    <x v="0"/>
  </r>
  <r>
    <s v="ALSO"/>
    <s v="ALSO"/>
    <s v="No"/>
    <n v="3"/>
    <n v="5"/>
    <x v="3"/>
    <n v="0"/>
    <n v="0"/>
    <n v="1"/>
    <n v="0"/>
    <n v="0"/>
    <n v="0"/>
    <n v="0"/>
    <n v="0"/>
    <n v="0"/>
    <n v="0"/>
    <x v="0"/>
  </r>
  <r>
    <s v="Asli"/>
    <s v="Asli"/>
    <s v="No"/>
    <n v="1"/>
    <n v="3"/>
    <x v="1"/>
    <n v="0"/>
    <n v="0"/>
    <n v="0"/>
    <n v="0"/>
    <n v="0"/>
    <n v="0"/>
    <n v="0"/>
    <n v="0"/>
    <n v="0"/>
    <n v="0"/>
    <x v="0"/>
  </r>
  <r>
    <s v="Augusta Care"/>
    <s v="Augusta"/>
    <s v="No"/>
    <n v="1"/>
    <n v="3"/>
    <x v="4"/>
    <n v="0"/>
    <n v="0"/>
    <n v="0"/>
    <n v="0"/>
    <n v="0"/>
    <n v="0"/>
    <n v="0"/>
    <n v="0"/>
    <n v="0"/>
    <n v="0"/>
    <x v="0"/>
  </r>
  <r>
    <s v="Brightstars"/>
    <s v="Brightstars"/>
    <s v="No"/>
    <n v="1"/>
    <n v="3"/>
    <x v="1"/>
    <n v="0"/>
    <n v="0"/>
    <n v="0"/>
    <n v="0"/>
    <n v="0"/>
    <n v="0"/>
    <n v="0"/>
    <n v="0"/>
    <n v="0"/>
    <n v="0"/>
    <x v="0"/>
  </r>
  <r>
    <s v="Center for Continuous Improvement, Inc."/>
    <s v="CCI"/>
    <s v="No"/>
    <n v="3"/>
    <n v="8"/>
    <x v="5"/>
    <n v="0"/>
    <n v="1"/>
    <n v="0"/>
    <n v="0"/>
    <n v="0"/>
    <n v="0"/>
    <n v="0"/>
    <n v="0"/>
    <n v="0"/>
    <n v="0"/>
    <x v="0"/>
  </r>
  <r>
    <s v="Clarvida (Renew) Consulting LLC"/>
    <s v="Clarvida"/>
    <s v="No"/>
    <n v="2"/>
    <n v="4"/>
    <x v="1"/>
    <n v="0"/>
    <n v="0"/>
    <n v="0"/>
    <n v="0"/>
    <n v="0"/>
    <n v="0"/>
    <n v="0"/>
    <n v="0"/>
    <n v="0"/>
    <n v="0"/>
    <x v="0"/>
  </r>
  <r>
    <s v="Cornerstone Valley, Inc"/>
    <s v="CVI"/>
    <s v="No"/>
    <n v="9"/>
    <n v="30"/>
    <x v="6"/>
    <n v="0"/>
    <n v="10"/>
    <n v="1"/>
    <n v="0"/>
    <n v="0"/>
    <n v="0"/>
    <n v="0"/>
    <n v="0"/>
    <n v="0"/>
    <n v="0"/>
    <x v="0"/>
  </r>
  <r>
    <s v="Etenesh Children Group Home"/>
    <s v="Etenesh"/>
    <s v="No"/>
    <n v="1"/>
    <n v="2"/>
    <x v="1"/>
    <n v="0"/>
    <n v="0"/>
    <n v="0"/>
    <n v="0"/>
    <n v="0"/>
    <n v="0"/>
    <n v="0"/>
    <n v="0"/>
    <n v="0"/>
    <n v="0"/>
    <x v="0"/>
  </r>
  <r>
    <s v="Family Choice Services"/>
    <s v="FCS"/>
    <s v="No"/>
    <n v="1"/>
    <n v="1"/>
    <x v="1"/>
    <n v="0"/>
    <n v="0"/>
    <n v="0"/>
    <n v="0"/>
    <n v="0"/>
    <n v="0"/>
    <n v="0"/>
    <n v="0"/>
    <n v="0"/>
    <n v="0"/>
    <x v="0"/>
  </r>
  <r>
    <s v="Family Love"/>
    <s v="FL"/>
    <s v="No"/>
    <n v="1"/>
    <n v="2"/>
    <x v="1"/>
    <n v="0"/>
    <n v="0"/>
    <n v="0"/>
    <n v="0"/>
    <n v="0"/>
    <n v="0"/>
    <n v="0"/>
    <n v="0"/>
    <n v="0"/>
    <n v="0"/>
    <x v="0"/>
  </r>
  <r>
    <s v="Furtu"/>
    <s v="Furtu"/>
    <s v="No"/>
    <n v="1"/>
    <n v="2"/>
    <x v="1"/>
    <n v="0"/>
    <n v="0"/>
    <n v="0"/>
    <n v="0"/>
    <n v="0"/>
    <n v="0"/>
    <n v="0"/>
    <n v="0"/>
    <n v="0"/>
    <n v="0"/>
    <x v="0"/>
  </r>
  <r>
    <s v="Golden Age"/>
    <s v="Golden"/>
    <s v="No"/>
    <n v="1"/>
    <n v="1"/>
    <x v="3"/>
    <n v="0"/>
    <n v="0"/>
    <n v="0"/>
    <n v="0"/>
    <n v="0"/>
    <n v="0"/>
    <n v="0"/>
    <n v="0"/>
    <n v="0"/>
    <n v="0"/>
    <x v="0"/>
  </r>
  <r>
    <s v="Guardian Care"/>
    <s v="Guardian"/>
    <s v="No"/>
    <n v="1"/>
    <n v="2"/>
    <x v="1"/>
    <n v="0"/>
    <n v="0"/>
    <n v="0"/>
    <n v="0"/>
    <n v="0"/>
    <n v="0"/>
    <n v="0"/>
    <n v="0"/>
    <n v="0"/>
    <n v="0"/>
    <x v="0"/>
  </r>
  <r>
    <s v="Hendricks AFH LLC"/>
    <s v="Hendricks"/>
    <s v="No"/>
    <n v="1"/>
    <n v="1"/>
    <x v="1"/>
    <n v="0"/>
    <n v="0"/>
    <n v="0"/>
    <n v="0"/>
    <n v="0"/>
    <n v="0"/>
    <n v="0"/>
    <n v="0"/>
    <n v="0"/>
    <n v="0"/>
    <x v="0"/>
  </r>
  <r>
    <s v="Hope Bridge"/>
    <s v="Hope"/>
    <s v="No"/>
    <n v="1"/>
    <n v="1"/>
    <x v="1"/>
    <n v="0"/>
    <n v="0"/>
    <n v="0"/>
    <n v="0"/>
    <n v="0"/>
    <n v="0"/>
    <n v="0"/>
    <n v="0"/>
    <n v="0"/>
    <n v="0"/>
    <x v="0"/>
  </r>
  <r>
    <s v="Inifinite Adult Care"/>
    <s v="IAC"/>
    <s v="No"/>
    <n v="3"/>
    <n v="8"/>
    <x v="7"/>
    <n v="0"/>
    <n v="1"/>
    <n v="0"/>
    <n v="0"/>
    <n v="0"/>
    <n v="0"/>
    <n v="0"/>
    <n v="0"/>
    <n v="0"/>
    <n v="0"/>
    <x v="0"/>
  </r>
  <r>
    <s v="Kidde Dream Home"/>
    <s v="KDH"/>
    <s v="No"/>
    <n v="1"/>
    <n v="2"/>
    <x v="1"/>
    <n v="0"/>
    <n v="0"/>
    <n v="0"/>
    <n v="0"/>
    <n v="0"/>
    <n v="0"/>
    <n v="0"/>
    <n v="0"/>
    <n v="0"/>
    <n v="0"/>
    <x v="0"/>
  </r>
  <r>
    <s v="Lensa Residential Service, LLC"/>
    <s v="Lensa"/>
    <s v="No"/>
    <n v="2"/>
    <n v="5"/>
    <x v="1"/>
    <n v="0"/>
    <n v="0"/>
    <n v="0"/>
    <n v="0"/>
    <n v="0"/>
    <n v="0"/>
    <n v="0"/>
    <n v="0"/>
    <n v="0"/>
    <n v="0"/>
    <x v="0"/>
  </r>
  <r>
    <s v="Oasis Care"/>
    <s v="Oasis"/>
    <s v="No"/>
    <n v="1"/>
    <n v="2"/>
    <x v="1"/>
    <n v="0"/>
    <n v="0"/>
    <n v="0"/>
    <n v="0"/>
    <n v="0"/>
    <n v="0"/>
    <n v="0"/>
    <n v="0"/>
    <n v="0"/>
    <n v="0"/>
    <x v="0"/>
  </r>
  <r>
    <s v="Partnerships In Community Living Inc. "/>
    <s v="PCL"/>
    <s v="No"/>
    <n v="8"/>
    <n v="19"/>
    <x v="5"/>
    <n v="0"/>
    <n v="0"/>
    <n v="1"/>
    <n v="0"/>
    <n v="0"/>
    <n v="0"/>
    <n v="0"/>
    <n v="0"/>
    <n v="0"/>
    <n v="0"/>
    <x v="0"/>
  </r>
  <r>
    <s v="Person Centered Services, Inc."/>
    <s v="PCSI"/>
    <s v="No"/>
    <n v="2"/>
    <n v="7"/>
    <x v="1"/>
    <n v="0"/>
    <n v="0"/>
    <n v="0"/>
    <n v="0"/>
    <n v="0"/>
    <n v="0"/>
    <n v="0"/>
    <n v="0"/>
    <n v="0"/>
    <n v="0"/>
    <x v="0"/>
  </r>
  <r>
    <s v="Professional Theraputic Community Network"/>
    <s v="PTCN"/>
    <s v="No"/>
    <n v="2"/>
    <n v="7"/>
    <x v="1"/>
    <n v="0"/>
    <n v="0"/>
    <n v="0"/>
    <n v="0"/>
    <n v="0"/>
    <n v="0"/>
    <n v="0"/>
    <n v="0"/>
    <n v="0"/>
    <n v="0"/>
    <x v="0"/>
  </r>
  <r>
    <s v="RISE"/>
    <s v="RISE"/>
    <s v="No"/>
    <n v="3"/>
    <n v="3"/>
    <x v="1"/>
    <n v="0"/>
    <n v="0"/>
    <n v="0"/>
    <n v="0"/>
    <n v="0"/>
    <n v="0"/>
    <n v="0"/>
    <n v="0"/>
    <n v="0"/>
    <n v="0"/>
    <x v="1"/>
  </r>
  <r>
    <s v="Stabilization and Crisis Unit"/>
    <s v="SACU 2"/>
    <s v="Yes"/>
    <n v="1"/>
    <n v="5"/>
    <x v="8"/>
    <n v="2"/>
    <n v="3"/>
    <n v="0"/>
    <n v="0"/>
    <n v="0"/>
    <n v="0"/>
    <n v="0"/>
    <n v="0"/>
    <n v="0"/>
    <n v="0"/>
    <x v="0"/>
  </r>
  <r>
    <s v="Stabilization and Crisis Unit"/>
    <s v="SACU 3"/>
    <s v="Yes"/>
    <n v="1"/>
    <n v="5"/>
    <x v="9"/>
    <n v="0"/>
    <n v="1"/>
    <n v="0"/>
    <n v="0"/>
    <n v="0"/>
    <n v="0"/>
    <n v="0"/>
    <n v="0"/>
    <n v="0"/>
    <n v="0"/>
    <x v="0"/>
  </r>
  <r>
    <s v="Stabilization and Crisis Unit"/>
    <s v="SACU 1"/>
    <s v="Yes"/>
    <n v="1"/>
    <n v="6"/>
    <x v="0"/>
    <n v="0"/>
    <n v="0"/>
    <n v="0"/>
    <n v="0"/>
    <n v="0"/>
    <n v="0"/>
    <n v="0"/>
    <n v="0"/>
    <n v="0"/>
    <n v="0"/>
    <x v="0"/>
  </r>
  <r>
    <s v="Sunshine Care Facility LLC"/>
    <s v="Sunshine"/>
    <s v="No"/>
    <n v="1"/>
    <n v="3"/>
    <x v="1"/>
    <n v="0"/>
    <n v="0"/>
    <n v="0"/>
    <n v="0"/>
    <n v="0"/>
    <n v="0"/>
    <n v="0"/>
    <n v="0"/>
    <n v="0"/>
    <n v="0"/>
    <x v="0"/>
  </r>
  <r>
    <s v="Tavros Care"/>
    <s v="Tavros"/>
    <s v="No"/>
    <n v="6"/>
    <n v="17"/>
    <x v="1"/>
    <n v="0"/>
    <n v="0"/>
    <n v="0"/>
    <n v="0"/>
    <n v="0"/>
    <n v="0"/>
    <n v="0"/>
    <n v="0"/>
    <n v="0"/>
    <n v="0"/>
    <x v="0"/>
  </r>
  <r>
    <s v="Thompson Family Home"/>
    <s v="TFH"/>
    <s v="No"/>
    <n v="1"/>
    <n v="3"/>
    <x v="4"/>
    <n v="0"/>
    <n v="0"/>
    <n v="0"/>
    <n v="0"/>
    <n v="0"/>
    <n v="0"/>
    <n v="0"/>
    <n v="0"/>
    <n v="0"/>
    <n v="0"/>
    <x v="0"/>
  </r>
  <r>
    <s v="Turmont"/>
    <s v="Turmont"/>
    <s v="No"/>
    <n v="1"/>
    <n v="2"/>
    <x v="1"/>
    <n v="0"/>
    <n v="0"/>
    <n v="0"/>
    <n v="0"/>
    <n v="0"/>
    <n v="0"/>
    <n v="0"/>
    <n v="0"/>
    <n v="0"/>
    <n v="0"/>
    <x v="0"/>
  </r>
  <r>
    <s v="Vineyard Family Home"/>
    <s v="Vineyard"/>
    <s v="No"/>
    <n v="2"/>
    <n v="7"/>
    <x v="7"/>
    <n v="0"/>
    <n v="1"/>
    <n v="0"/>
    <n v="0"/>
    <n v="0"/>
    <n v="0"/>
    <n v="0"/>
    <n v="0"/>
    <n v="0"/>
    <n v="0"/>
    <x v="0"/>
  </r>
  <r>
    <s v="Vitalia Care Services"/>
    <s v="Vitalia"/>
    <s v="No"/>
    <n v="1"/>
    <n v="3"/>
    <x v="1"/>
    <n v="0"/>
    <n v="0"/>
    <n v="0"/>
    <n v="0"/>
    <n v="0"/>
    <n v="0"/>
    <n v="0"/>
    <n v="0"/>
    <n v="0"/>
    <n v="0"/>
    <x v="0"/>
  </r>
  <r>
    <s v="WECG"/>
    <s v="WECG"/>
    <s v="No"/>
    <n v="2"/>
    <n v="5"/>
    <x v="4"/>
    <n v="0"/>
    <n v="0"/>
    <n v="0"/>
    <n v="0"/>
    <n v="0"/>
    <n v="0"/>
    <n v="0"/>
    <n v="0"/>
    <n v="0"/>
    <n v="0"/>
    <x v="0"/>
  </r>
  <r>
    <s v="Work Unlimited"/>
    <s v="WU"/>
    <s v="No"/>
    <n v="1"/>
    <n v="3"/>
    <x v="10"/>
    <n v="1"/>
    <n v="2"/>
    <n v="0"/>
    <n v="0"/>
    <n v="0"/>
    <n v="0"/>
    <n v="0"/>
    <n v="0"/>
    <n v="0"/>
    <n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5789815-DC49-4DD6-89EF-32B57E8338F1}" name="PivotTable1" cacheId="19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E9" firstHeaderRow="1" firstDataRow="3" firstDataCol="1"/>
  <pivotFields count="17">
    <pivotField dataField="1" showAll="0"/>
    <pivotField showAll="0"/>
    <pivotField showAll="0"/>
    <pivotField showAll="0"/>
    <pivotField showAll="0"/>
    <pivotField axis="axisRow" multipleItemSelectionAllowed="1" showAll="0">
      <items count="27">
        <item h="1" x="1"/>
        <item x="3"/>
        <item x="0"/>
        <item x="7"/>
        <item m="1" x="22"/>
        <item m="1" x="24"/>
        <item m="1" x="15"/>
        <item m="1" x="23"/>
        <item m="1" x="25"/>
        <item m="1" x="20"/>
        <item m="1" x="21"/>
        <item h="1" m="1" x="18"/>
        <item h="1" x="4"/>
        <item h="1" m="1" x="17"/>
        <item h="1" m="1" x="19"/>
        <item h="1" m="1" x="13"/>
        <item h="1" x="5"/>
        <item h="1" x="8"/>
        <item h="1" m="1" x="14"/>
        <item h="1" m="1" x="16"/>
        <item h="1" m="1" x="11"/>
        <item h="1" m="1" x="12"/>
        <item h="1" x="9"/>
        <item h="1" x="2"/>
        <item h="1" x="6"/>
        <item h="1" x="10"/>
        <item t="default"/>
      </items>
    </pivotField>
    <pivotField showAll="0"/>
    <pivotField showAll="0"/>
    <pivotField dataField="1" showAll="0"/>
    <pivotField showAll="0"/>
    <pivotField showAll="0"/>
    <pivotField showAll="0"/>
    <pivotField showAll="0"/>
    <pivotField showAll="0"/>
    <pivotField showAll="0"/>
    <pivotField showAll="0"/>
    <pivotField axis="axisCol" showAll="0">
      <items count="3">
        <item x="0"/>
        <item x="1"/>
        <item t="default"/>
      </items>
    </pivotField>
  </pivotFields>
  <rowFields count="1">
    <field x="5"/>
  </rowFields>
  <rowItems count="4">
    <i>
      <x v="1"/>
    </i>
    <i>
      <x v="2"/>
    </i>
    <i>
      <x v="3"/>
    </i>
    <i t="grand">
      <x/>
    </i>
  </rowItems>
  <colFields count="2">
    <field x="16"/>
    <field x="-2"/>
  </colFields>
  <colItems count="4">
    <i>
      <x/>
      <x/>
    </i>
    <i r="1" i="1">
      <x v="1"/>
    </i>
    <i t="grand">
      <x/>
    </i>
    <i t="grand" i="1">
      <x/>
    </i>
  </colItems>
  <dataFields count="2">
    <dataField name="Count of Program Full Name" fld="0" subtotal="count" baseField="0" baseItem="0"/>
    <dataField name="Sum of F.) Total # of incidents in which a person who placed a child in care in a restraint was not certified in the use of the type of restraint used" fld="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CFD7-C718-4556-A730-B76878F79FAB}">
  <sheetPr codeName="Sheet1"/>
  <dimension ref="A1"/>
  <sheetViews>
    <sheetView showGridLines="0" tabSelected="1" workbookViewId="0">
      <selection activeCell="D40" sqref="D40"/>
    </sheetView>
  </sheetViews>
  <sheetFormatPr defaultRowHeight="14.5" x14ac:dyDescent="0.35"/>
  <sheetData/>
  <sheetProtection algorithmName="SHA-512" hashValue="4LWA6+g9LHbVDckCXX88O7+nHO9xxPxGO4Ks8j6tNTn5bJmb685kxIbWGOSYEyP8WznyOS/vgjRID6xCOU+tQQ==" saltValue="Ax+CAu8LWIebVsDnBogqmw==" spinCount="100000" sheet="1" objects="1" scenarios="1"/>
  <pageMargins left="0.7" right="0.7" top="0.75" bottom="0.75" header="0.3" footer="0.3"/>
  <headerFooter>
    <oddFooter>&amp;C_x000D_&amp;1#&amp;"Calibri"&amp;10&amp;K000000 Level 3 - Restricted</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45F5-B6A8-4301-BDA8-84B4969315E4}">
  <sheetPr codeName="Sheet2"/>
  <dimension ref="A1:Q10"/>
  <sheetViews>
    <sheetView zoomScale="130" zoomScaleNormal="130" workbookViewId="0">
      <selection sqref="A1:Q1"/>
    </sheetView>
  </sheetViews>
  <sheetFormatPr defaultRowHeight="14.5" x14ac:dyDescent="0.35"/>
  <cols>
    <col min="1" max="1" width="20.54296875" style="5" customWidth="1"/>
    <col min="2" max="7" width="20.54296875" customWidth="1"/>
    <col min="8" max="8" width="20.08984375" customWidth="1"/>
    <col min="9" max="16" width="10.54296875" customWidth="1"/>
    <col min="17" max="17" width="9.7265625" customWidth="1"/>
  </cols>
  <sheetData>
    <row r="1" spans="1:17" ht="28.5" x14ac:dyDescent="0.35">
      <c r="A1" s="22" t="s">
        <v>0</v>
      </c>
      <c r="B1" s="22"/>
      <c r="C1" s="22"/>
      <c r="D1" s="22"/>
      <c r="E1" s="22"/>
      <c r="F1" s="22"/>
      <c r="G1" s="22"/>
      <c r="H1" s="22"/>
      <c r="I1" s="22"/>
      <c r="J1" s="22"/>
      <c r="K1" s="22"/>
      <c r="L1" s="22"/>
      <c r="M1" s="22"/>
      <c r="N1" s="22"/>
      <c r="O1" s="22"/>
      <c r="P1" s="22"/>
      <c r="Q1" s="22"/>
    </row>
    <row r="2" spans="1:17" ht="101.5" x14ac:dyDescent="0.35">
      <c r="A2" s="1" t="s">
        <v>1</v>
      </c>
      <c r="B2" s="1" t="s">
        <v>2</v>
      </c>
      <c r="C2" s="1" t="s">
        <v>3</v>
      </c>
      <c r="D2" s="1" t="s">
        <v>4</v>
      </c>
      <c r="E2" s="1" t="s">
        <v>5</v>
      </c>
      <c r="F2" s="1" t="s">
        <v>57</v>
      </c>
      <c r="G2" s="1" t="s">
        <v>6</v>
      </c>
      <c r="H2" s="1" t="s">
        <v>59</v>
      </c>
      <c r="I2" s="1" t="s">
        <v>181</v>
      </c>
      <c r="J2" s="1" t="s">
        <v>182</v>
      </c>
      <c r="K2" s="1" t="s">
        <v>183</v>
      </c>
      <c r="L2" s="1" t="s">
        <v>64</v>
      </c>
      <c r="M2" s="1" t="s">
        <v>65</v>
      </c>
      <c r="N2" s="1" t="s">
        <v>66</v>
      </c>
      <c r="O2" s="1" t="s">
        <v>67</v>
      </c>
      <c r="P2" s="1" t="s">
        <v>68</v>
      </c>
      <c r="Q2" s="1" t="s">
        <v>69</v>
      </c>
    </row>
    <row r="3" spans="1:17" ht="29" x14ac:dyDescent="0.35">
      <c r="A3" s="2" t="s">
        <v>60</v>
      </c>
      <c r="B3" s="4">
        <v>293</v>
      </c>
      <c r="C3" s="4">
        <v>11</v>
      </c>
      <c r="D3" s="4">
        <v>44</v>
      </c>
      <c r="E3" s="4">
        <v>0</v>
      </c>
      <c r="F3" s="4">
        <v>1</v>
      </c>
      <c r="G3" s="4">
        <v>12</v>
      </c>
      <c r="H3" s="4">
        <v>0</v>
      </c>
      <c r="I3" s="4">
        <v>34</v>
      </c>
      <c r="J3" s="4">
        <v>10</v>
      </c>
      <c r="K3" s="4">
        <v>0</v>
      </c>
      <c r="L3" s="4">
        <v>7</v>
      </c>
      <c r="M3" s="4">
        <v>1</v>
      </c>
      <c r="N3" s="4">
        <v>33</v>
      </c>
      <c r="O3" s="4">
        <v>1</v>
      </c>
      <c r="P3" s="4">
        <v>1</v>
      </c>
      <c r="Q3" s="4">
        <v>1</v>
      </c>
    </row>
    <row r="4" spans="1:17" ht="29" x14ac:dyDescent="0.35">
      <c r="A4" s="3" t="s">
        <v>63</v>
      </c>
      <c r="B4" s="6">
        <v>265</v>
      </c>
      <c r="C4" s="6">
        <v>13</v>
      </c>
      <c r="D4" s="6">
        <v>44</v>
      </c>
      <c r="E4" s="6">
        <v>5</v>
      </c>
      <c r="F4" s="6">
        <v>1</v>
      </c>
      <c r="G4" s="6">
        <v>9</v>
      </c>
      <c r="H4" s="6">
        <v>0</v>
      </c>
      <c r="I4" s="6">
        <v>34</v>
      </c>
      <c r="J4" s="6">
        <v>10</v>
      </c>
      <c r="K4" s="6">
        <v>0</v>
      </c>
      <c r="L4" s="6">
        <v>8</v>
      </c>
      <c r="M4" s="6">
        <v>1</v>
      </c>
      <c r="N4" s="6">
        <v>33</v>
      </c>
      <c r="O4" s="6">
        <v>2</v>
      </c>
      <c r="P4" s="6">
        <v>1</v>
      </c>
      <c r="Q4" s="6">
        <v>0</v>
      </c>
    </row>
    <row r="5" spans="1:17" ht="29" x14ac:dyDescent="0.35">
      <c r="A5" s="2" t="s">
        <v>61</v>
      </c>
      <c r="B5" s="4">
        <v>228</v>
      </c>
      <c r="C5" s="4">
        <v>13</v>
      </c>
      <c r="D5" s="4">
        <v>49</v>
      </c>
      <c r="E5" s="4">
        <v>0</v>
      </c>
      <c r="F5" s="4">
        <v>0</v>
      </c>
      <c r="G5" s="4">
        <v>21</v>
      </c>
      <c r="H5" s="4">
        <v>0</v>
      </c>
      <c r="I5" s="4">
        <v>36</v>
      </c>
      <c r="J5" s="4">
        <v>13</v>
      </c>
      <c r="K5" s="4">
        <v>0</v>
      </c>
      <c r="L5" s="4">
        <v>9</v>
      </c>
      <c r="M5" s="4">
        <v>1</v>
      </c>
      <c r="N5" s="4">
        <v>38</v>
      </c>
      <c r="O5" s="4">
        <v>1</v>
      </c>
      <c r="P5" s="4">
        <v>1</v>
      </c>
      <c r="Q5" s="4">
        <v>0</v>
      </c>
    </row>
    <row r="6" spans="1:17" ht="29" x14ac:dyDescent="0.35">
      <c r="A6" s="3" t="s">
        <v>62</v>
      </c>
      <c r="B6" s="6">
        <v>445</v>
      </c>
      <c r="C6" s="6">
        <v>13</v>
      </c>
      <c r="D6" s="6">
        <v>63</v>
      </c>
      <c r="E6" s="6">
        <v>1</v>
      </c>
      <c r="F6" s="6">
        <v>2</v>
      </c>
      <c r="G6" s="6">
        <v>20</v>
      </c>
      <c r="H6" s="6">
        <v>0</v>
      </c>
      <c r="I6" s="6">
        <v>47</v>
      </c>
      <c r="J6" s="6">
        <v>16</v>
      </c>
      <c r="K6" s="6">
        <v>0</v>
      </c>
      <c r="L6" s="6">
        <v>9</v>
      </c>
      <c r="M6" s="6">
        <v>2</v>
      </c>
      <c r="N6" s="6">
        <v>48</v>
      </c>
      <c r="O6" s="6">
        <v>3</v>
      </c>
      <c r="P6" s="6">
        <v>0</v>
      </c>
      <c r="Q6" s="6">
        <v>3</v>
      </c>
    </row>
    <row r="7" spans="1:17" ht="29" x14ac:dyDescent="0.35">
      <c r="A7" s="2" t="s">
        <v>103</v>
      </c>
      <c r="B7" s="4">
        <v>553</v>
      </c>
      <c r="C7" s="4">
        <v>14</v>
      </c>
      <c r="D7" s="4">
        <v>55</v>
      </c>
      <c r="E7" s="4">
        <v>0</v>
      </c>
      <c r="F7" s="4">
        <v>1</v>
      </c>
      <c r="G7" s="4">
        <v>30</v>
      </c>
      <c r="H7" s="4">
        <v>0</v>
      </c>
      <c r="I7" s="4">
        <v>44</v>
      </c>
      <c r="J7" s="4">
        <v>11</v>
      </c>
      <c r="K7" s="4">
        <v>0</v>
      </c>
      <c r="L7" s="4">
        <v>7</v>
      </c>
      <c r="M7" s="4">
        <v>2</v>
      </c>
      <c r="N7" s="4">
        <v>42</v>
      </c>
      <c r="O7" s="4">
        <v>2</v>
      </c>
      <c r="P7" s="4">
        <v>0</v>
      </c>
      <c r="Q7" s="4">
        <v>5</v>
      </c>
    </row>
    <row r="8" spans="1:17" ht="29" x14ac:dyDescent="0.35">
      <c r="A8" s="3" t="s">
        <v>179</v>
      </c>
      <c r="B8" s="6">
        <v>375</v>
      </c>
      <c r="C8" s="6">
        <v>16</v>
      </c>
      <c r="D8" s="6">
        <v>60</v>
      </c>
      <c r="E8" s="6">
        <v>1</v>
      </c>
      <c r="F8" s="6">
        <v>1</v>
      </c>
      <c r="G8" s="6">
        <v>30</v>
      </c>
      <c r="H8" s="6">
        <v>0</v>
      </c>
      <c r="I8" s="6">
        <v>48</v>
      </c>
      <c r="J8" s="6">
        <v>12</v>
      </c>
      <c r="K8" s="6">
        <v>0</v>
      </c>
      <c r="L8" s="6">
        <v>8</v>
      </c>
      <c r="M8" s="6">
        <v>3</v>
      </c>
      <c r="N8" s="6">
        <v>47</v>
      </c>
      <c r="O8" s="6">
        <v>2</v>
      </c>
      <c r="P8" s="6">
        <v>1</v>
      </c>
      <c r="Q8" s="6">
        <v>1</v>
      </c>
    </row>
    <row r="9" spans="1:17" ht="29" x14ac:dyDescent="0.35">
      <c r="A9" s="2" t="s">
        <v>178</v>
      </c>
      <c r="B9" s="4">
        <v>626</v>
      </c>
      <c r="C9" s="4">
        <v>21</v>
      </c>
      <c r="D9" s="4">
        <v>57</v>
      </c>
      <c r="E9" s="4">
        <v>7</v>
      </c>
      <c r="F9" s="4">
        <v>5</v>
      </c>
      <c r="G9" s="4">
        <v>26</v>
      </c>
      <c r="H9" s="4">
        <v>0</v>
      </c>
      <c r="I9" s="4">
        <v>44</v>
      </c>
      <c r="J9" s="4">
        <v>13</v>
      </c>
      <c r="K9" s="4">
        <v>0</v>
      </c>
      <c r="L9" s="4">
        <v>7</v>
      </c>
      <c r="M9" s="4">
        <v>3</v>
      </c>
      <c r="N9" s="4">
        <v>43</v>
      </c>
      <c r="O9" s="4">
        <v>3</v>
      </c>
      <c r="P9" s="4">
        <v>2</v>
      </c>
      <c r="Q9" s="4">
        <v>2</v>
      </c>
    </row>
    <row r="10" spans="1:17" ht="29" x14ac:dyDescent="0.35">
      <c r="A10" s="3" t="s">
        <v>180</v>
      </c>
      <c r="B10" s="6">
        <v>502</v>
      </c>
      <c r="C10" s="6">
        <v>14</v>
      </c>
      <c r="D10" s="6">
        <v>54</v>
      </c>
      <c r="E10" s="6">
        <v>3</v>
      </c>
      <c r="F10" s="6">
        <v>4</v>
      </c>
      <c r="G10" s="6">
        <v>23</v>
      </c>
      <c r="H10" s="6">
        <v>0</v>
      </c>
      <c r="I10" s="6">
        <v>37</v>
      </c>
      <c r="J10" s="6">
        <v>11</v>
      </c>
      <c r="K10" s="6">
        <v>0</v>
      </c>
      <c r="L10" s="6">
        <v>6</v>
      </c>
      <c r="M10" s="6">
        <v>2</v>
      </c>
      <c r="N10" s="6">
        <v>32</v>
      </c>
      <c r="O10" s="6">
        <v>2</v>
      </c>
      <c r="P10" s="6">
        <v>4</v>
      </c>
      <c r="Q10" s="6">
        <v>6</v>
      </c>
    </row>
  </sheetData>
  <sheetProtection algorithmName="SHA-512" hashValue="ncoWGfpOjNDLO2rF6WdZZ36hascAs01fQ+7lKRppGLvtrJuvhNjIYkpeN88HtIbCkin3I1/Jhe3foAO6kadeSQ==" saltValue="i84wbqhejSdLamHff4LfnA==" spinCount="100000" sheet="1" objects="1" scenarios="1"/>
  <mergeCells count="1">
    <mergeCell ref="A1:Q1"/>
  </mergeCells>
  <phoneticPr fontId="3" type="noConversion"/>
  <pageMargins left="0.7" right="0.7" top="0.75" bottom="0.75" header="0.3" footer="0.3"/>
  <pageSetup orientation="portrait" r:id="rId1"/>
  <headerFooter>
    <oddFooter>&amp;C_x000D_&amp;1#&amp;"Calibri"&amp;10&amp;K000000 Level 3 -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9940-0805-42C2-B534-B2301CEF4D4A}">
  <sheetPr codeName="Sheet3"/>
  <dimension ref="A1:Q40"/>
  <sheetViews>
    <sheetView zoomScaleNormal="100" workbookViewId="0"/>
  </sheetViews>
  <sheetFormatPr defaultRowHeight="14.5" x14ac:dyDescent="0.35"/>
  <cols>
    <col min="1" max="1" width="25.6328125" customWidth="1"/>
    <col min="2" max="2" width="12.54296875" bestFit="1" customWidth="1"/>
    <col min="3" max="16" width="20.6328125" customWidth="1"/>
    <col min="17" max="17" width="18.6328125" bestFit="1" customWidth="1"/>
  </cols>
  <sheetData>
    <row r="1" spans="1:17" s="5" customFormat="1" ht="128.5" customHeight="1" x14ac:dyDescent="0.35">
      <c r="A1" s="36" t="s">
        <v>83</v>
      </c>
      <c r="B1" s="36" t="s">
        <v>77</v>
      </c>
      <c r="C1" s="36" t="s">
        <v>21</v>
      </c>
      <c r="D1" s="36" t="s">
        <v>40</v>
      </c>
      <c r="E1" s="36" t="s">
        <v>41</v>
      </c>
      <c r="F1" s="36" t="s">
        <v>42</v>
      </c>
      <c r="G1" s="36" t="s">
        <v>43</v>
      </c>
      <c r="H1" s="36" t="s">
        <v>44</v>
      </c>
      <c r="I1" s="36" t="s">
        <v>45</v>
      </c>
      <c r="J1" s="36" t="s">
        <v>46</v>
      </c>
      <c r="K1" s="36" t="s">
        <v>47</v>
      </c>
      <c r="L1" s="36" t="s">
        <v>48</v>
      </c>
      <c r="M1" s="36" t="s">
        <v>49</v>
      </c>
      <c r="N1" s="36" t="s">
        <v>50</v>
      </c>
      <c r="O1" s="36" t="s">
        <v>51</v>
      </c>
      <c r="P1" s="36" t="s">
        <v>173</v>
      </c>
      <c r="Q1" s="37" t="s">
        <v>105</v>
      </c>
    </row>
    <row r="2" spans="1:17" ht="30" customHeight="1" x14ac:dyDescent="0.35">
      <c r="A2" s="42" t="s">
        <v>73</v>
      </c>
      <c r="B2" s="43" t="s">
        <v>73</v>
      </c>
      <c r="C2" s="43" t="s">
        <v>20</v>
      </c>
      <c r="D2" s="43">
        <v>1</v>
      </c>
      <c r="E2" s="43">
        <v>5</v>
      </c>
      <c r="F2" s="43">
        <v>3</v>
      </c>
      <c r="G2" s="43">
        <v>0</v>
      </c>
      <c r="H2" s="43">
        <v>0</v>
      </c>
      <c r="I2" s="42">
        <v>1</v>
      </c>
      <c r="J2" s="43">
        <v>0</v>
      </c>
      <c r="K2" s="43">
        <v>0</v>
      </c>
      <c r="L2" s="43">
        <v>0</v>
      </c>
      <c r="M2" s="43">
        <v>0</v>
      </c>
      <c r="N2" s="42">
        <v>0</v>
      </c>
      <c r="O2" s="44">
        <v>0</v>
      </c>
      <c r="P2" s="44">
        <v>0</v>
      </c>
      <c r="Q2" s="45" t="s">
        <v>106</v>
      </c>
    </row>
    <row r="3" spans="1:17" s="16" customFormat="1" ht="30" customHeight="1" x14ac:dyDescent="0.35">
      <c r="A3" s="18" t="s">
        <v>137</v>
      </c>
      <c r="B3" s="12" t="s">
        <v>78</v>
      </c>
      <c r="C3" s="12" t="s">
        <v>20</v>
      </c>
      <c r="D3" s="46">
        <v>2</v>
      </c>
      <c r="E3" s="46">
        <v>6</v>
      </c>
      <c r="F3" s="46">
        <v>0</v>
      </c>
      <c r="G3" s="46">
        <v>0</v>
      </c>
      <c r="H3" s="46">
        <v>0</v>
      </c>
      <c r="I3" s="47">
        <v>0</v>
      </c>
      <c r="J3" s="46">
        <v>0</v>
      </c>
      <c r="K3" s="46">
        <v>0</v>
      </c>
      <c r="L3" s="46">
        <v>0</v>
      </c>
      <c r="M3" s="46">
        <v>0</v>
      </c>
      <c r="N3" s="47">
        <v>0</v>
      </c>
      <c r="O3" s="47">
        <v>0</v>
      </c>
      <c r="P3" s="47">
        <v>0</v>
      </c>
      <c r="Q3" s="48" t="s">
        <v>106</v>
      </c>
    </row>
    <row r="4" spans="1:17" ht="30" customHeight="1" x14ac:dyDescent="0.35">
      <c r="A4" s="42" t="s">
        <v>136</v>
      </c>
      <c r="B4" s="43" t="s">
        <v>150</v>
      </c>
      <c r="C4" s="43" t="s">
        <v>20</v>
      </c>
      <c r="D4" s="43">
        <v>1</v>
      </c>
      <c r="E4" s="43">
        <v>2</v>
      </c>
      <c r="F4" s="43">
        <v>0</v>
      </c>
      <c r="G4" s="43">
        <v>0</v>
      </c>
      <c r="H4" s="43">
        <v>0</v>
      </c>
      <c r="I4" s="42">
        <v>0</v>
      </c>
      <c r="J4" s="43">
        <v>0</v>
      </c>
      <c r="K4" s="43">
        <v>0</v>
      </c>
      <c r="L4" s="43">
        <v>0</v>
      </c>
      <c r="M4" s="43">
        <v>0</v>
      </c>
      <c r="N4" s="42">
        <v>0</v>
      </c>
      <c r="O4" s="44">
        <v>0</v>
      </c>
      <c r="P4" s="44">
        <v>0</v>
      </c>
      <c r="Q4" s="45" t="s">
        <v>106</v>
      </c>
    </row>
    <row r="5" spans="1:17" ht="30" customHeight="1" x14ac:dyDescent="0.35">
      <c r="A5" s="18" t="s">
        <v>95</v>
      </c>
      <c r="B5" s="12" t="s">
        <v>123</v>
      </c>
      <c r="C5" s="12" t="s">
        <v>20</v>
      </c>
      <c r="D5" s="12">
        <v>12</v>
      </c>
      <c r="E5" s="12">
        <v>31</v>
      </c>
      <c r="F5" s="12">
        <v>33</v>
      </c>
      <c r="G5" s="12">
        <v>0</v>
      </c>
      <c r="H5" s="12">
        <v>3</v>
      </c>
      <c r="I5" s="18">
        <v>0</v>
      </c>
      <c r="J5" s="12">
        <v>0</v>
      </c>
      <c r="K5" s="12">
        <v>0</v>
      </c>
      <c r="L5" s="12">
        <v>0</v>
      </c>
      <c r="M5" s="12">
        <v>0</v>
      </c>
      <c r="N5" s="18">
        <v>0</v>
      </c>
      <c r="O5" s="49">
        <v>0</v>
      </c>
      <c r="P5" s="49">
        <v>0</v>
      </c>
      <c r="Q5" s="50" t="s">
        <v>106</v>
      </c>
    </row>
    <row r="6" spans="1:17" ht="30" customHeight="1" x14ac:dyDescent="0.35">
      <c r="A6" s="42" t="s">
        <v>71</v>
      </c>
      <c r="B6" s="43" t="s">
        <v>71</v>
      </c>
      <c r="C6" s="43" t="s">
        <v>20</v>
      </c>
      <c r="D6" s="43">
        <v>3</v>
      </c>
      <c r="E6" s="43">
        <v>5</v>
      </c>
      <c r="F6" s="43">
        <v>1</v>
      </c>
      <c r="G6" s="43">
        <v>0</v>
      </c>
      <c r="H6" s="43">
        <v>0</v>
      </c>
      <c r="I6" s="42">
        <v>1</v>
      </c>
      <c r="J6" s="43">
        <v>0</v>
      </c>
      <c r="K6" s="43">
        <v>0</v>
      </c>
      <c r="L6" s="43">
        <v>0</v>
      </c>
      <c r="M6" s="43">
        <v>0</v>
      </c>
      <c r="N6" s="42">
        <v>0</v>
      </c>
      <c r="O6" s="44">
        <v>0</v>
      </c>
      <c r="P6" s="44">
        <v>0</v>
      </c>
      <c r="Q6" s="45" t="s">
        <v>106</v>
      </c>
    </row>
    <row r="7" spans="1:17" ht="30" customHeight="1" x14ac:dyDescent="0.35">
      <c r="A7" s="18" t="s">
        <v>104</v>
      </c>
      <c r="B7" s="12" t="s">
        <v>104</v>
      </c>
      <c r="C7" s="12" t="s">
        <v>20</v>
      </c>
      <c r="D7" s="12">
        <v>1</v>
      </c>
      <c r="E7" s="12">
        <v>3</v>
      </c>
      <c r="F7" s="12">
        <v>0</v>
      </c>
      <c r="G7" s="12">
        <v>0</v>
      </c>
      <c r="H7" s="12">
        <v>0</v>
      </c>
      <c r="I7" s="18">
        <v>0</v>
      </c>
      <c r="J7" s="12">
        <v>0</v>
      </c>
      <c r="K7" s="12">
        <v>0</v>
      </c>
      <c r="L7" s="12">
        <v>0</v>
      </c>
      <c r="M7" s="12">
        <v>0</v>
      </c>
      <c r="N7" s="18">
        <v>0</v>
      </c>
      <c r="O7" s="49">
        <v>0</v>
      </c>
      <c r="P7" s="49">
        <v>0</v>
      </c>
      <c r="Q7" s="50" t="s">
        <v>106</v>
      </c>
    </row>
    <row r="8" spans="1:17" ht="30" customHeight="1" x14ac:dyDescent="0.35">
      <c r="A8" s="42" t="s">
        <v>102</v>
      </c>
      <c r="B8" s="43" t="s">
        <v>101</v>
      </c>
      <c r="C8" s="43" t="s">
        <v>20</v>
      </c>
      <c r="D8" s="51">
        <v>1</v>
      </c>
      <c r="E8" s="51">
        <v>3</v>
      </c>
      <c r="F8" s="51">
        <v>2</v>
      </c>
      <c r="G8" s="51">
        <v>0</v>
      </c>
      <c r="H8" s="51">
        <v>0</v>
      </c>
      <c r="I8" s="52">
        <v>0</v>
      </c>
      <c r="J8" s="51">
        <v>0</v>
      </c>
      <c r="K8" s="51">
        <v>0</v>
      </c>
      <c r="L8" s="51">
        <v>0</v>
      </c>
      <c r="M8" s="51">
        <v>0</v>
      </c>
      <c r="N8" s="52">
        <v>0</v>
      </c>
      <c r="O8" s="52">
        <v>0</v>
      </c>
      <c r="P8" s="52">
        <v>0</v>
      </c>
      <c r="Q8" s="53" t="s">
        <v>106</v>
      </c>
    </row>
    <row r="9" spans="1:17" ht="30" customHeight="1" x14ac:dyDescent="0.35">
      <c r="A9" s="18" t="s">
        <v>117</v>
      </c>
      <c r="B9" s="12" t="s">
        <v>117</v>
      </c>
      <c r="C9" s="12" t="s">
        <v>20</v>
      </c>
      <c r="D9" s="12">
        <v>1</v>
      </c>
      <c r="E9" s="12">
        <v>3</v>
      </c>
      <c r="F9" s="12">
        <v>0</v>
      </c>
      <c r="G9" s="12">
        <v>0</v>
      </c>
      <c r="H9" s="12">
        <v>0</v>
      </c>
      <c r="I9" s="18">
        <v>0</v>
      </c>
      <c r="J9" s="12">
        <v>0</v>
      </c>
      <c r="K9" s="12">
        <v>0</v>
      </c>
      <c r="L9" s="12">
        <v>0</v>
      </c>
      <c r="M9" s="12">
        <v>0</v>
      </c>
      <c r="N9" s="18">
        <v>0</v>
      </c>
      <c r="O9" s="49">
        <v>0</v>
      </c>
      <c r="P9" s="49">
        <v>0</v>
      </c>
      <c r="Q9" s="50" t="s">
        <v>106</v>
      </c>
    </row>
    <row r="10" spans="1:17" ht="30" customHeight="1" x14ac:dyDescent="0.35">
      <c r="A10" s="42" t="s">
        <v>96</v>
      </c>
      <c r="B10" s="43" t="s">
        <v>70</v>
      </c>
      <c r="C10" s="43" t="s">
        <v>20</v>
      </c>
      <c r="D10" s="43">
        <v>3</v>
      </c>
      <c r="E10" s="43">
        <v>8</v>
      </c>
      <c r="F10" s="43">
        <v>7</v>
      </c>
      <c r="G10" s="43">
        <v>0</v>
      </c>
      <c r="H10" s="43">
        <v>1</v>
      </c>
      <c r="I10" s="42">
        <v>0</v>
      </c>
      <c r="J10" s="43">
        <v>0</v>
      </c>
      <c r="K10" s="43">
        <v>0</v>
      </c>
      <c r="L10" s="43">
        <v>0</v>
      </c>
      <c r="M10" s="43">
        <v>0</v>
      </c>
      <c r="N10" s="42">
        <v>0</v>
      </c>
      <c r="O10" s="44">
        <v>0</v>
      </c>
      <c r="P10" s="44">
        <v>0</v>
      </c>
      <c r="Q10" s="45" t="s">
        <v>106</v>
      </c>
    </row>
    <row r="11" spans="1:17" ht="30" customHeight="1" x14ac:dyDescent="0.35">
      <c r="A11" s="18" t="s">
        <v>208</v>
      </c>
      <c r="B11" s="12" t="s">
        <v>158</v>
      </c>
      <c r="C11" s="12" t="s">
        <v>20</v>
      </c>
      <c r="D11" s="12">
        <v>2</v>
      </c>
      <c r="E11" s="12">
        <v>4</v>
      </c>
      <c r="F11" s="12">
        <v>0</v>
      </c>
      <c r="G11" s="12">
        <v>0</v>
      </c>
      <c r="H11" s="12">
        <v>0</v>
      </c>
      <c r="I11" s="18">
        <v>0</v>
      </c>
      <c r="J11" s="12">
        <v>0</v>
      </c>
      <c r="K11" s="12">
        <v>0</v>
      </c>
      <c r="L11" s="12">
        <v>0</v>
      </c>
      <c r="M11" s="12">
        <v>0</v>
      </c>
      <c r="N11" s="18">
        <v>0</v>
      </c>
      <c r="O11" s="49">
        <v>0</v>
      </c>
      <c r="P11" s="49">
        <v>0</v>
      </c>
      <c r="Q11" s="50" t="s">
        <v>106</v>
      </c>
    </row>
    <row r="12" spans="1:17" ht="30" customHeight="1" x14ac:dyDescent="0.35">
      <c r="A12" s="42" t="s">
        <v>97</v>
      </c>
      <c r="B12" s="43" t="s">
        <v>79</v>
      </c>
      <c r="C12" s="43" t="s">
        <v>20</v>
      </c>
      <c r="D12" s="43">
        <v>9</v>
      </c>
      <c r="E12" s="43">
        <v>30</v>
      </c>
      <c r="F12" s="43">
        <v>291</v>
      </c>
      <c r="G12" s="43">
        <v>0</v>
      </c>
      <c r="H12" s="43">
        <v>10</v>
      </c>
      <c r="I12" s="42">
        <v>1</v>
      </c>
      <c r="J12" s="43">
        <v>0</v>
      </c>
      <c r="K12" s="43">
        <v>0</v>
      </c>
      <c r="L12" s="43">
        <v>0</v>
      </c>
      <c r="M12" s="43">
        <v>0</v>
      </c>
      <c r="N12" s="42">
        <v>0</v>
      </c>
      <c r="O12" s="44">
        <v>0</v>
      </c>
      <c r="P12" s="44">
        <v>0</v>
      </c>
      <c r="Q12" s="45" t="s">
        <v>106</v>
      </c>
    </row>
    <row r="13" spans="1:17" ht="30" customHeight="1" x14ac:dyDescent="0.35">
      <c r="A13" s="18" t="s">
        <v>128</v>
      </c>
      <c r="B13" s="12" t="s">
        <v>122</v>
      </c>
      <c r="C13" s="12" t="s">
        <v>20</v>
      </c>
      <c r="D13" s="12">
        <v>1</v>
      </c>
      <c r="E13" s="12">
        <v>2</v>
      </c>
      <c r="F13" s="12">
        <v>0</v>
      </c>
      <c r="G13" s="12">
        <v>0</v>
      </c>
      <c r="H13" s="12">
        <v>0</v>
      </c>
      <c r="I13" s="18">
        <v>0</v>
      </c>
      <c r="J13" s="12">
        <v>0</v>
      </c>
      <c r="K13" s="12">
        <v>0</v>
      </c>
      <c r="L13" s="12">
        <v>0</v>
      </c>
      <c r="M13" s="12">
        <v>0</v>
      </c>
      <c r="N13" s="18">
        <v>0</v>
      </c>
      <c r="O13" s="49">
        <v>0</v>
      </c>
      <c r="P13" s="49">
        <v>0</v>
      </c>
      <c r="Q13" s="50" t="s">
        <v>106</v>
      </c>
    </row>
    <row r="14" spans="1:17" ht="30" customHeight="1" x14ac:dyDescent="0.35">
      <c r="A14" s="42" t="s">
        <v>138</v>
      </c>
      <c r="B14" s="43" t="s">
        <v>139</v>
      </c>
      <c r="C14" s="43" t="s">
        <v>20</v>
      </c>
      <c r="D14" s="43">
        <v>1</v>
      </c>
      <c r="E14" s="43">
        <v>1</v>
      </c>
      <c r="F14" s="43">
        <v>0</v>
      </c>
      <c r="G14" s="43">
        <v>0</v>
      </c>
      <c r="H14" s="43">
        <v>0</v>
      </c>
      <c r="I14" s="42">
        <v>0</v>
      </c>
      <c r="J14" s="43">
        <v>0</v>
      </c>
      <c r="K14" s="43">
        <v>0</v>
      </c>
      <c r="L14" s="43">
        <v>0</v>
      </c>
      <c r="M14" s="43">
        <v>0</v>
      </c>
      <c r="N14" s="42">
        <v>0</v>
      </c>
      <c r="O14" s="44">
        <v>0</v>
      </c>
      <c r="P14" s="44">
        <v>0</v>
      </c>
      <c r="Q14" s="45" t="s">
        <v>106</v>
      </c>
    </row>
    <row r="15" spans="1:17" ht="30" customHeight="1" x14ac:dyDescent="0.35">
      <c r="A15" s="18" t="s">
        <v>80</v>
      </c>
      <c r="B15" s="12" t="s">
        <v>126</v>
      </c>
      <c r="C15" s="12" t="s">
        <v>20</v>
      </c>
      <c r="D15" s="12">
        <v>1</v>
      </c>
      <c r="E15" s="12">
        <v>2</v>
      </c>
      <c r="F15" s="12">
        <v>0</v>
      </c>
      <c r="G15" s="12">
        <v>0</v>
      </c>
      <c r="H15" s="12">
        <v>0</v>
      </c>
      <c r="I15" s="18">
        <v>0</v>
      </c>
      <c r="J15" s="12">
        <v>0</v>
      </c>
      <c r="K15" s="12">
        <v>0</v>
      </c>
      <c r="L15" s="12">
        <v>0</v>
      </c>
      <c r="M15" s="12">
        <v>0</v>
      </c>
      <c r="N15" s="18">
        <v>0</v>
      </c>
      <c r="O15" s="49">
        <v>0</v>
      </c>
      <c r="P15" s="49">
        <v>0</v>
      </c>
      <c r="Q15" s="50" t="s">
        <v>106</v>
      </c>
    </row>
    <row r="16" spans="1:17" ht="30" customHeight="1" x14ac:dyDescent="0.35">
      <c r="A16" s="42" t="s">
        <v>140</v>
      </c>
      <c r="B16" s="43" t="s">
        <v>140</v>
      </c>
      <c r="C16" s="43" t="s">
        <v>20</v>
      </c>
      <c r="D16" s="43">
        <v>1</v>
      </c>
      <c r="E16" s="43">
        <v>2</v>
      </c>
      <c r="F16" s="43">
        <v>0</v>
      </c>
      <c r="G16" s="43">
        <v>0</v>
      </c>
      <c r="H16" s="43">
        <v>0</v>
      </c>
      <c r="I16" s="42">
        <v>0</v>
      </c>
      <c r="J16" s="43">
        <v>0</v>
      </c>
      <c r="K16" s="43">
        <v>0</v>
      </c>
      <c r="L16" s="43">
        <v>0</v>
      </c>
      <c r="M16" s="43">
        <v>0</v>
      </c>
      <c r="N16" s="42">
        <v>0</v>
      </c>
      <c r="O16" s="44">
        <v>0</v>
      </c>
      <c r="P16" s="44">
        <v>0</v>
      </c>
      <c r="Q16" s="45" t="s">
        <v>106</v>
      </c>
    </row>
    <row r="17" spans="1:17" ht="30" customHeight="1" x14ac:dyDescent="0.35">
      <c r="A17" s="18" t="s">
        <v>141</v>
      </c>
      <c r="B17" s="12" t="s">
        <v>177</v>
      </c>
      <c r="C17" s="12" t="s">
        <v>20</v>
      </c>
      <c r="D17" s="12">
        <v>1</v>
      </c>
      <c r="E17" s="12">
        <v>1</v>
      </c>
      <c r="F17" s="12">
        <v>1</v>
      </c>
      <c r="G17" s="12">
        <v>0</v>
      </c>
      <c r="H17" s="12">
        <v>0</v>
      </c>
      <c r="I17" s="18">
        <v>0</v>
      </c>
      <c r="J17" s="12">
        <v>0</v>
      </c>
      <c r="K17" s="12">
        <v>0</v>
      </c>
      <c r="L17" s="12">
        <v>0</v>
      </c>
      <c r="M17" s="12">
        <v>0</v>
      </c>
      <c r="N17" s="18">
        <v>0</v>
      </c>
      <c r="O17" s="49">
        <v>0</v>
      </c>
      <c r="P17" s="49">
        <v>0</v>
      </c>
      <c r="Q17" s="50" t="s">
        <v>106</v>
      </c>
    </row>
    <row r="18" spans="1:17" ht="30" customHeight="1" x14ac:dyDescent="0.35">
      <c r="A18" s="42" t="s">
        <v>195</v>
      </c>
      <c r="B18" s="43" t="s">
        <v>194</v>
      </c>
      <c r="C18" s="43" t="s">
        <v>20</v>
      </c>
      <c r="D18" s="43">
        <v>1</v>
      </c>
      <c r="E18" s="43">
        <v>2</v>
      </c>
      <c r="F18" s="43">
        <v>0</v>
      </c>
      <c r="G18" s="43">
        <v>0</v>
      </c>
      <c r="H18" s="43">
        <v>0</v>
      </c>
      <c r="I18" s="42">
        <v>0</v>
      </c>
      <c r="J18" s="43">
        <v>0</v>
      </c>
      <c r="K18" s="43">
        <v>0</v>
      </c>
      <c r="L18" s="43">
        <v>0</v>
      </c>
      <c r="M18" s="43">
        <v>0</v>
      </c>
      <c r="N18" s="42">
        <v>0</v>
      </c>
      <c r="O18" s="44">
        <v>0</v>
      </c>
      <c r="P18" s="44">
        <v>0</v>
      </c>
      <c r="Q18" s="45" t="s">
        <v>106</v>
      </c>
    </row>
    <row r="19" spans="1:17" ht="30" customHeight="1" x14ac:dyDescent="0.35">
      <c r="A19" s="18" t="s">
        <v>124</v>
      </c>
      <c r="B19" s="12" t="s">
        <v>81</v>
      </c>
      <c r="C19" s="12" t="s">
        <v>20</v>
      </c>
      <c r="D19" s="12">
        <v>1</v>
      </c>
      <c r="E19" s="12">
        <v>1</v>
      </c>
      <c r="F19" s="12">
        <v>0</v>
      </c>
      <c r="G19" s="12">
        <v>0</v>
      </c>
      <c r="H19" s="12">
        <v>0</v>
      </c>
      <c r="I19" s="18">
        <v>0</v>
      </c>
      <c r="J19" s="12">
        <v>0</v>
      </c>
      <c r="K19" s="12">
        <v>0</v>
      </c>
      <c r="L19" s="12">
        <v>0</v>
      </c>
      <c r="M19" s="12">
        <v>0</v>
      </c>
      <c r="N19" s="18">
        <v>0</v>
      </c>
      <c r="O19" s="49">
        <v>0</v>
      </c>
      <c r="P19" s="49">
        <v>0</v>
      </c>
      <c r="Q19" s="50" t="s">
        <v>106</v>
      </c>
    </row>
    <row r="20" spans="1:17" ht="30" customHeight="1" x14ac:dyDescent="0.35">
      <c r="A20" s="42" t="s">
        <v>142</v>
      </c>
      <c r="B20" s="43" t="s">
        <v>143</v>
      </c>
      <c r="C20" s="43" t="s">
        <v>20</v>
      </c>
      <c r="D20" s="43">
        <v>1</v>
      </c>
      <c r="E20" s="43">
        <v>1</v>
      </c>
      <c r="F20" s="43">
        <v>0</v>
      </c>
      <c r="G20" s="43">
        <v>0</v>
      </c>
      <c r="H20" s="43">
        <v>0</v>
      </c>
      <c r="I20" s="42">
        <v>0</v>
      </c>
      <c r="J20" s="43">
        <v>0</v>
      </c>
      <c r="K20" s="43">
        <v>0</v>
      </c>
      <c r="L20" s="43">
        <v>0</v>
      </c>
      <c r="M20" s="43">
        <v>0</v>
      </c>
      <c r="N20" s="42">
        <v>0</v>
      </c>
      <c r="O20" s="44">
        <v>0</v>
      </c>
      <c r="P20" s="44">
        <v>0</v>
      </c>
      <c r="Q20" s="45" t="s">
        <v>106</v>
      </c>
    </row>
    <row r="21" spans="1:17" s="16" customFormat="1" ht="30" customHeight="1" x14ac:dyDescent="0.35">
      <c r="A21" s="18" t="s">
        <v>130</v>
      </c>
      <c r="B21" s="12" t="s">
        <v>131</v>
      </c>
      <c r="C21" s="12" t="s">
        <v>20</v>
      </c>
      <c r="D21" s="12">
        <v>3</v>
      </c>
      <c r="E21" s="12">
        <v>8</v>
      </c>
      <c r="F21" s="12">
        <v>4</v>
      </c>
      <c r="G21" s="12">
        <v>0</v>
      </c>
      <c r="H21" s="12">
        <v>1</v>
      </c>
      <c r="I21" s="18">
        <v>0</v>
      </c>
      <c r="J21" s="12">
        <v>0</v>
      </c>
      <c r="K21" s="12">
        <v>0</v>
      </c>
      <c r="L21" s="12">
        <v>0</v>
      </c>
      <c r="M21" s="12">
        <v>0</v>
      </c>
      <c r="N21" s="18">
        <v>0</v>
      </c>
      <c r="O21" s="49">
        <v>0</v>
      </c>
      <c r="P21" s="49">
        <v>0</v>
      </c>
      <c r="Q21" s="50" t="s">
        <v>106</v>
      </c>
    </row>
    <row r="22" spans="1:17" ht="30" customHeight="1" x14ac:dyDescent="0.35">
      <c r="A22" s="42" t="s">
        <v>316</v>
      </c>
      <c r="B22" s="43" t="s">
        <v>82</v>
      </c>
      <c r="C22" s="43" t="s">
        <v>20</v>
      </c>
      <c r="D22" s="43">
        <v>1</v>
      </c>
      <c r="E22" s="43">
        <v>2</v>
      </c>
      <c r="F22" s="43">
        <v>0</v>
      </c>
      <c r="G22" s="43">
        <v>0</v>
      </c>
      <c r="H22" s="43">
        <v>0</v>
      </c>
      <c r="I22" s="42">
        <v>0</v>
      </c>
      <c r="J22" s="43">
        <v>0</v>
      </c>
      <c r="K22" s="43">
        <v>0</v>
      </c>
      <c r="L22" s="43">
        <v>0</v>
      </c>
      <c r="M22" s="43">
        <v>0</v>
      </c>
      <c r="N22" s="42">
        <v>0</v>
      </c>
      <c r="O22" s="44">
        <v>0</v>
      </c>
      <c r="P22" s="44">
        <v>0</v>
      </c>
      <c r="Q22" s="45" t="s">
        <v>106</v>
      </c>
    </row>
    <row r="23" spans="1:17" ht="30" customHeight="1" x14ac:dyDescent="0.35">
      <c r="A23" s="18" t="s">
        <v>116</v>
      </c>
      <c r="B23" s="12" t="s">
        <v>84</v>
      </c>
      <c r="C23" s="12" t="s">
        <v>20</v>
      </c>
      <c r="D23" s="12">
        <v>2</v>
      </c>
      <c r="E23" s="12">
        <v>5</v>
      </c>
      <c r="F23" s="12">
        <v>0</v>
      </c>
      <c r="G23" s="12">
        <v>0</v>
      </c>
      <c r="H23" s="12">
        <v>0</v>
      </c>
      <c r="I23" s="18">
        <v>0</v>
      </c>
      <c r="J23" s="12">
        <v>0</v>
      </c>
      <c r="K23" s="12">
        <v>0</v>
      </c>
      <c r="L23" s="12">
        <v>0</v>
      </c>
      <c r="M23" s="12">
        <v>0</v>
      </c>
      <c r="N23" s="18">
        <v>0</v>
      </c>
      <c r="O23" s="49">
        <v>0</v>
      </c>
      <c r="P23" s="49">
        <v>0</v>
      </c>
      <c r="Q23" s="50" t="s">
        <v>106</v>
      </c>
    </row>
    <row r="24" spans="1:17" s="16" customFormat="1" ht="30" customHeight="1" x14ac:dyDescent="0.35">
      <c r="A24" s="42" t="s">
        <v>129</v>
      </c>
      <c r="B24" s="43" t="s">
        <v>85</v>
      </c>
      <c r="C24" s="43" t="s">
        <v>20</v>
      </c>
      <c r="D24" s="43">
        <v>1</v>
      </c>
      <c r="E24" s="43">
        <v>2</v>
      </c>
      <c r="F24" s="43">
        <v>0</v>
      </c>
      <c r="G24" s="43">
        <v>0</v>
      </c>
      <c r="H24" s="43">
        <v>0</v>
      </c>
      <c r="I24" s="42">
        <v>0</v>
      </c>
      <c r="J24" s="43">
        <v>0</v>
      </c>
      <c r="K24" s="43">
        <v>0</v>
      </c>
      <c r="L24" s="43">
        <v>0</v>
      </c>
      <c r="M24" s="43">
        <v>0</v>
      </c>
      <c r="N24" s="42">
        <v>0</v>
      </c>
      <c r="O24" s="44">
        <v>0</v>
      </c>
      <c r="P24" s="44">
        <v>0</v>
      </c>
      <c r="Q24" s="45" t="s">
        <v>106</v>
      </c>
    </row>
    <row r="25" spans="1:17" ht="30" customHeight="1" x14ac:dyDescent="0.35">
      <c r="A25" s="18" t="s">
        <v>98</v>
      </c>
      <c r="B25" s="12" t="s">
        <v>72</v>
      </c>
      <c r="C25" s="12" t="s">
        <v>20</v>
      </c>
      <c r="D25" s="12">
        <v>8</v>
      </c>
      <c r="E25" s="12">
        <v>19</v>
      </c>
      <c r="F25" s="12">
        <v>7</v>
      </c>
      <c r="G25" s="12">
        <v>0</v>
      </c>
      <c r="H25" s="12">
        <v>0</v>
      </c>
      <c r="I25" s="18">
        <v>1</v>
      </c>
      <c r="J25" s="12">
        <v>0</v>
      </c>
      <c r="K25" s="12">
        <v>0</v>
      </c>
      <c r="L25" s="12">
        <v>0</v>
      </c>
      <c r="M25" s="12">
        <v>0</v>
      </c>
      <c r="N25" s="18">
        <v>0</v>
      </c>
      <c r="O25" s="49">
        <v>0</v>
      </c>
      <c r="P25" s="49">
        <v>0</v>
      </c>
      <c r="Q25" s="50" t="s">
        <v>106</v>
      </c>
    </row>
    <row r="26" spans="1:17" ht="30" customHeight="1" x14ac:dyDescent="0.35">
      <c r="A26" s="42" t="s">
        <v>99</v>
      </c>
      <c r="B26" s="43" t="s">
        <v>86</v>
      </c>
      <c r="C26" s="43" t="s">
        <v>20</v>
      </c>
      <c r="D26" s="43">
        <v>2</v>
      </c>
      <c r="E26" s="43">
        <v>7</v>
      </c>
      <c r="F26" s="43">
        <v>0</v>
      </c>
      <c r="G26" s="43">
        <v>0</v>
      </c>
      <c r="H26" s="43">
        <v>0</v>
      </c>
      <c r="I26" s="42">
        <v>0</v>
      </c>
      <c r="J26" s="43">
        <v>0</v>
      </c>
      <c r="K26" s="43">
        <v>0</v>
      </c>
      <c r="L26" s="43">
        <v>0</v>
      </c>
      <c r="M26" s="43">
        <v>0</v>
      </c>
      <c r="N26" s="42">
        <v>0</v>
      </c>
      <c r="O26" s="44">
        <v>0</v>
      </c>
      <c r="P26" s="44">
        <v>0</v>
      </c>
      <c r="Q26" s="45" t="s">
        <v>106</v>
      </c>
    </row>
    <row r="27" spans="1:17" ht="30" customHeight="1" x14ac:dyDescent="0.35">
      <c r="A27" s="18" t="s">
        <v>100</v>
      </c>
      <c r="B27" s="12" t="s">
        <v>87</v>
      </c>
      <c r="C27" s="12" t="s">
        <v>20</v>
      </c>
      <c r="D27" s="12">
        <v>2</v>
      </c>
      <c r="E27" s="12">
        <v>7</v>
      </c>
      <c r="F27" s="12">
        <v>0</v>
      </c>
      <c r="G27" s="12">
        <v>0</v>
      </c>
      <c r="H27" s="12">
        <v>0</v>
      </c>
      <c r="I27" s="18">
        <v>0</v>
      </c>
      <c r="J27" s="12">
        <v>0</v>
      </c>
      <c r="K27" s="12">
        <v>0</v>
      </c>
      <c r="L27" s="12">
        <v>0</v>
      </c>
      <c r="M27" s="12">
        <v>0</v>
      </c>
      <c r="N27" s="18">
        <v>0</v>
      </c>
      <c r="O27" s="49">
        <v>0</v>
      </c>
      <c r="P27" s="49">
        <v>0</v>
      </c>
      <c r="Q27" s="50" t="s">
        <v>106</v>
      </c>
    </row>
    <row r="28" spans="1:17" ht="30" customHeight="1" x14ac:dyDescent="0.35">
      <c r="A28" s="42" t="s">
        <v>88</v>
      </c>
      <c r="B28" s="43" t="s">
        <v>88</v>
      </c>
      <c r="C28" s="43" t="s">
        <v>20</v>
      </c>
      <c r="D28" s="43">
        <v>3</v>
      </c>
      <c r="E28" s="43">
        <v>3</v>
      </c>
      <c r="F28" s="43">
        <v>0</v>
      </c>
      <c r="G28" s="43">
        <v>0</v>
      </c>
      <c r="H28" s="43">
        <v>0</v>
      </c>
      <c r="I28" s="42">
        <v>0</v>
      </c>
      <c r="J28" s="43">
        <v>0</v>
      </c>
      <c r="K28" s="43">
        <v>0</v>
      </c>
      <c r="L28" s="43">
        <v>0</v>
      </c>
      <c r="M28" s="43">
        <v>0</v>
      </c>
      <c r="N28" s="42">
        <v>0</v>
      </c>
      <c r="O28" s="44">
        <v>0</v>
      </c>
      <c r="P28" s="44">
        <v>0</v>
      </c>
      <c r="Q28" s="45" t="s">
        <v>169</v>
      </c>
    </row>
    <row r="29" spans="1:17" ht="30" customHeight="1" x14ac:dyDescent="0.35">
      <c r="A29" s="18" t="s">
        <v>172</v>
      </c>
      <c r="B29" s="12" t="s">
        <v>76</v>
      </c>
      <c r="C29" s="12" t="s">
        <v>54</v>
      </c>
      <c r="D29" s="12">
        <v>1</v>
      </c>
      <c r="E29" s="12">
        <v>5</v>
      </c>
      <c r="F29" s="12">
        <v>27</v>
      </c>
      <c r="G29" s="12">
        <v>2</v>
      </c>
      <c r="H29" s="12">
        <v>3</v>
      </c>
      <c r="I29" s="18">
        <v>0</v>
      </c>
      <c r="J29" s="12">
        <v>0</v>
      </c>
      <c r="K29" s="12">
        <v>0</v>
      </c>
      <c r="L29" s="12">
        <v>0</v>
      </c>
      <c r="M29" s="12">
        <v>0</v>
      </c>
      <c r="N29" s="18">
        <v>0</v>
      </c>
      <c r="O29" s="49">
        <v>0</v>
      </c>
      <c r="P29" s="49">
        <v>0</v>
      </c>
      <c r="Q29" s="50" t="s">
        <v>106</v>
      </c>
    </row>
    <row r="30" spans="1:17" ht="30" customHeight="1" x14ac:dyDescent="0.35">
      <c r="A30" s="42" t="s">
        <v>172</v>
      </c>
      <c r="B30" s="43" t="s">
        <v>75</v>
      </c>
      <c r="C30" s="43" t="s">
        <v>54</v>
      </c>
      <c r="D30" s="43">
        <v>1</v>
      </c>
      <c r="E30" s="43">
        <v>5</v>
      </c>
      <c r="F30" s="43">
        <v>13</v>
      </c>
      <c r="G30" s="43">
        <v>0</v>
      </c>
      <c r="H30" s="43">
        <v>1</v>
      </c>
      <c r="I30" s="42">
        <v>0</v>
      </c>
      <c r="J30" s="43">
        <v>0</v>
      </c>
      <c r="K30" s="43">
        <v>0</v>
      </c>
      <c r="L30" s="43">
        <v>0</v>
      </c>
      <c r="M30" s="43">
        <v>0</v>
      </c>
      <c r="N30" s="42">
        <v>0</v>
      </c>
      <c r="O30" s="44">
        <v>0</v>
      </c>
      <c r="P30" s="44">
        <v>0</v>
      </c>
      <c r="Q30" s="45" t="s">
        <v>106</v>
      </c>
    </row>
    <row r="31" spans="1:17" ht="30" customHeight="1" x14ac:dyDescent="0.35">
      <c r="A31" s="18" t="s">
        <v>172</v>
      </c>
      <c r="B31" s="12" t="s">
        <v>74</v>
      </c>
      <c r="C31" s="12" t="s">
        <v>54</v>
      </c>
      <c r="D31" s="12">
        <v>1</v>
      </c>
      <c r="E31" s="12">
        <v>6</v>
      </c>
      <c r="F31" s="12">
        <v>3</v>
      </c>
      <c r="G31" s="12">
        <v>0</v>
      </c>
      <c r="H31" s="12">
        <v>0</v>
      </c>
      <c r="I31" s="18">
        <v>0</v>
      </c>
      <c r="J31" s="12">
        <v>0</v>
      </c>
      <c r="K31" s="12">
        <v>0</v>
      </c>
      <c r="L31" s="12">
        <v>0</v>
      </c>
      <c r="M31" s="12">
        <v>0</v>
      </c>
      <c r="N31" s="18">
        <v>0</v>
      </c>
      <c r="O31" s="49">
        <v>0</v>
      </c>
      <c r="P31" s="49">
        <v>0</v>
      </c>
      <c r="Q31" s="50" t="s">
        <v>106</v>
      </c>
    </row>
    <row r="32" spans="1:17" ht="30" customHeight="1" x14ac:dyDescent="0.35">
      <c r="A32" s="42" t="s">
        <v>145</v>
      </c>
      <c r="B32" s="43" t="s">
        <v>144</v>
      </c>
      <c r="C32" s="43" t="s">
        <v>20</v>
      </c>
      <c r="D32" s="43">
        <v>1</v>
      </c>
      <c r="E32" s="43">
        <v>3</v>
      </c>
      <c r="F32" s="43">
        <v>0</v>
      </c>
      <c r="G32" s="43">
        <v>0</v>
      </c>
      <c r="H32" s="43">
        <v>0</v>
      </c>
      <c r="I32" s="43">
        <v>0</v>
      </c>
      <c r="J32" s="43">
        <v>0</v>
      </c>
      <c r="K32" s="43">
        <v>0</v>
      </c>
      <c r="L32" s="43">
        <v>0</v>
      </c>
      <c r="M32" s="43">
        <v>0</v>
      </c>
      <c r="N32" s="42">
        <v>0</v>
      </c>
      <c r="O32" s="44">
        <v>0</v>
      </c>
      <c r="P32" s="44">
        <v>0</v>
      </c>
      <c r="Q32" s="45" t="s">
        <v>106</v>
      </c>
    </row>
    <row r="33" spans="1:17" ht="30" customHeight="1" x14ac:dyDescent="0.35">
      <c r="A33" s="18" t="s">
        <v>120</v>
      </c>
      <c r="B33" s="12" t="s">
        <v>170</v>
      </c>
      <c r="C33" s="12" t="s">
        <v>20</v>
      </c>
      <c r="D33" s="12">
        <v>6</v>
      </c>
      <c r="E33" s="12">
        <v>17</v>
      </c>
      <c r="F33" s="12">
        <v>0</v>
      </c>
      <c r="G33" s="12">
        <v>0</v>
      </c>
      <c r="H33" s="12">
        <v>0</v>
      </c>
      <c r="I33" s="18">
        <v>0</v>
      </c>
      <c r="J33" s="12">
        <v>0</v>
      </c>
      <c r="K33" s="12">
        <v>0</v>
      </c>
      <c r="L33" s="12">
        <v>0</v>
      </c>
      <c r="M33" s="12">
        <v>0</v>
      </c>
      <c r="N33" s="18">
        <v>0</v>
      </c>
      <c r="O33" s="49">
        <v>0</v>
      </c>
      <c r="P33" s="49">
        <v>0</v>
      </c>
      <c r="Q33" s="50" t="s">
        <v>106</v>
      </c>
    </row>
    <row r="34" spans="1:17" ht="30" customHeight="1" x14ac:dyDescent="0.35">
      <c r="A34" s="42" t="s">
        <v>94</v>
      </c>
      <c r="B34" s="43" t="s">
        <v>127</v>
      </c>
      <c r="C34" s="43" t="s">
        <v>20</v>
      </c>
      <c r="D34" s="43">
        <v>1</v>
      </c>
      <c r="E34" s="43">
        <v>3</v>
      </c>
      <c r="F34" s="43">
        <v>2</v>
      </c>
      <c r="G34" s="43">
        <v>0</v>
      </c>
      <c r="H34" s="43">
        <v>0</v>
      </c>
      <c r="I34" s="42">
        <v>0</v>
      </c>
      <c r="J34" s="43">
        <v>0</v>
      </c>
      <c r="K34" s="43">
        <v>0</v>
      </c>
      <c r="L34" s="43">
        <v>0</v>
      </c>
      <c r="M34" s="43">
        <v>0</v>
      </c>
      <c r="N34" s="42">
        <v>0</v>
      </c>
      <c r="O34" s="44">
        <v>0</v>
      </c>
      <c r="P34" s="44">
        <v>0</v>
      </c>
      <c r="Q34" s="45" t="s">
        <v>106</v>
      </c>
    </row>
    <row r="35" spans="1:17" ht="30" customHeight="1" x14ac:dyDescent="0.35">
      <c r="A35" s="18" t="s">
        <v>89</v>
      </c>
      <c r="B35" s="12" t="s">
        <v>89</v>
      </c>
      <c r="C35" s="12" t="s">
        <v>20</v>
      </c>
      <c r="D35" s="12">
        <v>1</v>
      </c>
      <c r="E35" s="12">
        <v>2</v>
      </c>
      <c r="F35" s="12">
        <v>0</v>
      </c>
      <c r="G35" s="12">
        <v>0</v>
      </c>
      <c r="H35" s="12">
        <v>0</v>
      </c>
      <c r="I35" s="18">
        <v>0</v>
      </c>
      <c r="J35" s="12">
        <v>0</v>
      </c>
      <c r="K35" s="12">
        <v>0</v>
      </c>
      <c r="L35" s="12">
        <v>0</v>
      </c>
      <c r="M35" s="12">
        <v>0</v>
      </c>
      <c r="N35" s="18">
        <v>0</v>
      </c>
      <c r="O35" s="49">
        <v>0</v>
      </c>
      <c r="P35" s="49">
        <v>0</v>
      </c>
      <c r="Q35" s="50" t="s">
        <v>106</v>
      </c>
    </row>
    <row r="36" spans="1:17" ht="30" customHeight="1" x14ac:dyDescent="0.35">
      <c r="A36" s="42" t="s">
        <v>93</v>
      </c>
      <c r="B36" s="43" t="s">
        <v>90</v>
      </c>
      <c r="C36" s="43" t="s">
        <v>20</v>
      </c>
      <c r="D36" s="43">
        <v>2</v>
      </c>
      <c r="E36" s="43">
        <v>7</v>
      </c>
      <c r="F36" s="43">
        <v>4</v>
      </c>
      <c r="G36" s="43">
        <v>0</v>
      </c>
      <c r="H36" s="43">
        <v>1</v>
      </c>
      <c r="I36" s="42">
        <v>0</v>
      </c>
      <c r="J36" s="43">
        <v>0</v>
      </c>
      <c r="K36" s="43">
        <v>0</v>
      </c>
      <c r="L36" s="43">
        <v>0</v>
      </c>
      <c r="M36" s="43">
        <v>0</v>
      </c>
      <c r="N36" s="42">
        <v>0</v>
      </c>
      <c r="O36" s="44">
        <v>0</v>
      </c>
      <c r="P36" s="44">
        <v>0</v>
      </c>
      <c r="Q36" s="45" t="s">
        <v>106</v>
      </c>
    </row>
    <row r="37" spans="1:17" s="16" customFormat="1" ht="30" customHeight="1" x14ac:dyDescent="0.35">
      <c r="A37" s="18" t="s">
        <v>146</v>
      </c>
      <c r="B37" s="12" t="s">
        <v>147</v>
      </c>
      <c r="C37" s="12" t="s">
        <v>20</v>
      </c>
      <c r="D37" s="46">
        <v>1</v>
      </c>
      <c r="E37" s="46">
        <v>3</v>
      </c>
      <c r="F37" s="46">
        <v>0</v>
      </c>
      <c r="G37" s="46">
        <v>0</v>
      </c>
      <c r="H37" s="46">
        <v>0</v>
      </c>
      <c r="I37" s="47">
        <v>0</v>
      </c>
      <c r="J37" s="46">
        <v>0</v>
      </c>
      <c r="K37" s="46">
        <v>0</v>
      </c>
      <c r="L37" s="46">
        <v>0</v>
      </c>
      <c r="M37" s="46">
        <v>0</v>
      </c>
      <c r="N37" s="47">
        <v>0</v>
      </c>
      <c r="O37" s="47">
        <v>0</v>
      </c>
      <c r="P37" s="47">
        <v>0</v>
      </c>
      <c r="Q37" s="48" t="s">
        <v>106</v>
      </c>
    </row>
    <row r="38" spans="1:17" ht="30" customHeight="1" x14ac:dyDescent="0.35">
      <c r="A38" s="42" t="s">
        <v>91</v>
      </c>
      <c r="B38" s="43" t="s">
        <v>91</v>
      </c>
      <c r="C38" s="43" t="s">
        <v>20</v>
      </c>
      <c r="D38" s="51">
        <v>2</v>
      </c>
      <c r="E38" s="51">
        <v>5</v>
      </c>
      <c r="F38" s="51">
        <v>2</v>
      </c>
      <c r="G38" s="51">
        <v>0</v>
      </c>
      <c r="H38" s="51">
        <v>0</v>
      </c>
      <c r="I38" s="52">
        <v>0</v>
      </c>
      <c r="J38" s="51">
        <v>0</v>
      </c>
      <c r="K38" s="51">
        <v>0</v>
      </c>
      <c r="L38" s="51">
        <v>0</v>
      </c>
      <c r="M38" s="51">
        <v>0</v>
      </c>
      <c r="N38" s="52">
        <v>0</v>
      </c>
      <c r="O38" s="52">
        <v>0</v>
      </c>
      <c r="P38" s="52">
        <v>0</v>
      </c>
      <c r="Q38" s="53" t="s">
        <v>106</v>
      </c>
    </row>
    <row r="39" spans="1:17" ht="30" customHeight="1" x14ac:dyDescent="0.35">
      <c r="A39" s="18" t="s">
        <v>92</v>
      </c>
      <c r="B39" s="12" t="s">
        <v>115</v>
      </c>
      <c r="C39" s="12" t="s">
        <v>20</v>
      </c>
      <c r="D39" s="12">
        <v>1</v>
      </c>
      <c r="E39" s="12">
        <v>3</v>
      </c>
      <c r="F39" s="12">
        <v>102</v>
      </c>
      <c r="G39" s="12">
        <v>1</v>
      </c>
      <c r="H39" s="12">
        <v>2</v>
      </c>
      <c r="I39" s="18">
        <v>0</v>
      </c>
      <c r="J39" s="12">
        <v>0</v>
      </c>
      <c r="K39" s="12">
        <v>0</v>
      </c>
      <c r="L39" s="12">
        <v>0</v>
      </c>
      <c r="M39" s="12">
        <v>0</v>
      </c>
      <c r="N39" s="18">
        <v>0</v>
      </c>
      <c r="O39" s="49">
        <v>0</v>
      </c>
      <c r="P39" s="49">
        <v>0</v>
      </c>
      <c r="Q39" s="50" t="s">
        <v>106</v>
      </c>
    </row>
    <row r="40" spans="1:17" ht="30" customHeight="1" x14ac:dyDescent="0.35">
      <c r="A40" s="54" t="s">
        <v>149</v>
      </c>
      <c r="B40" s="55" t="s">
        <v>148</v>
      </c>
      <c r="C40" s="55" t="s">
        <v>20</v>
      </c>
      <c r="D40" s="55">
        <v>1</v>
      </c>
      <c r="E40" s="55">
        <v>2</v>
      </c>
      <c r="F40" s="55">
        <v>0</v>
      </c>
      <c r="G40" s="55">
        <v>0</v>
      </c>
      <c r="H40" s="55">
        <v>0</v>
      </c>
      <c r="I40" s="54">
        <v>0</v>
      </c>
      <c r="J40" s="55">
        <v>0</v>
      </c>
      <c r="K40" s="55">
        <v>0</v>
      </c>
      <c r="L40" s="55">
        <v>0</v>
      </c>
      <c r="M40" s="55">
        <v>0</v>
      </c>
      <c r="N40" s="54">
        <v>0</v>
      </c>
      <c r="O40" s="56">
        <v>0</v>
      </c>
      <c r="P40" s="56">
        <v>0</v>
      </c>
      <c r="Q40" s="57" t="s">
        <v>106</v>
      </c>
    </row>
  </sheetData>
  <sheetProtection algorithmName="SHA-512" hashValue="FCQ3AXW8RJZ7xpBFOVs4xQXU3S5z7Gay7Hv7nZLJ/XXrf9TVZNmW9/bc9k3qtgCREWjP5CVR4yClRSvHa6Yj4Q==" saltValue="qmcf18eJ+hSyGeH2GdwFNQ==" spinCount="100000" sheet="1" objects="1" scenarios="1"/>
  <sortState xmlns:xlrd2="http://schemas.microsoft.com/office/spreadsheetml/2017/richdata2" ref="A2:Q39">
    <sortCondition ref="A2:A39"/>
  </sortState>
  <dataValidations count="13">
    <dataValidation type="whole" allowBlank="1" showInputMessage="1" showErrorMessage="1" promptTitle="Children in this Setting" prompt="Enter the total number of children placed in this setting during this quarter. Inlcude all children placed, even those who have left during this reporting period." sqref="E39:E40 E9:E36 E2 E4:E7" xr:uid="{121F744C-09DA-48AF-8DAC-185E3C5933CC}">
      <formula1>0</formula1>
      <formula2>3000</formula2>
    </dataValidation>
    <dataValidation allowBlank="1" showInputMessage="1" showErrorMessage="1" promptTitle="Seclusion Room" prompt="Enter the dimension of the room that was used or would have been used for involuntary seclusion during this reporting period.  If none, enter &quot;0&quot;" sqref="M33:M36 M39:M40 M9:M31 M2 M4:M7" xr:uid="{DB3D2450-77C4-4A49-8C72-F90142341655}"/>
    <dataValidation type="whole" allowBlank="1" showInputMessage="1" showErrorMessage="1" promptTitle="Seclusion Rooms" prompt="Enter the total number of rooms in this setting that have been used or would be used for involuntary seclusion during this reporting period.  If none, enter &quot;0&quot;" sqref="L33:L36 L39:L40 L9:L31 L2 L4:L7" xr:uid="{0E9C1D7D-3844-4300-B67C-52FEF9E3407D}">
      <formula1>0</formula1>
      <formula2>3000</formula2>
    </dataValidation>
    <dataValidation allowBlank="1" showInputMessage="1" showErrorMessage="1" promptTitle="3x Restraint" prompt="Enter the total number of children who were placed in restraint more than three times in this setting during this reporting period" sqref="H33:H36 H39:H40 H9:H31 H2 H4:H7" xr:uid="{10B446F2-4DC1-434F-8384-464B0A883145}"/>
    <dataValidation allowBlank="1" showInputMessage="1" showErrorMessage="1" promptTitle="Reportable Injury" prompt="Enter the total number of incidents resulting in a reportable injury in this setting during this reporting period." sqref="G33:G36 G39:G40 G9:G31 G2 G4:G7" xr:uid="{AAF45677-3DCC-410D-8C32-AAEE1E134E10}"/>
    <dataValidation allowBlank="1" showInputMessage="1" showErrorMessage="1" promptTitle="Incidents In This Setting" prompt="Enter the total number of incidents involving restraint in this setting during this reporting period." sqref="F33:F36 F39:F40 F32:M32 F9:F31 F2 F4:F7" xr:uid="{417D67BC-D4E7-4FE9-9954-D07046FEBB61}"/>
    <dataValidation allowBlank="1" showInputMessage="1" showErrorMessage="1" promptTitle="Locked Room" prompt="Enter the total number of Incidents involving involuntary seclusion in a locked room in this setting during this reporting period" sqref="K33:K36 K39:K40 K9:K31 K2 K4:K7" xr:uid="{1282D79F-34D7-43F4-B8C7-1898757507BE}"/>
    <dataValidation allowBlank="1" showInputMessage="1" showErrorMessage="1" promptTitle="Involuntary Seclusion" prompt="Enter the total number of incidents involving involuntary seclusion in this setting during this reporting period" sqref="J33:J36 J39:J40 J9:J31 J2 J4:J7" xr:uid="{3EFDDC7D-F56A-4CF3-A49E-D2E9FB639CEB}"/>
    <dataValidation allowBlank="1" showInputMessage="1" showErrorMessage="1" promptTitle="Not Certified In Restraint" prompt="Enter the total number of incidents in this setting in which a person who placed a child in care in a restraint  was not certified in the use of the type of restraint used during this reporting period " sqref="I33:I36 I39:I40 I9:I31 I2 I4:I7" xr:uid="{17BDF365-4452-4A37-A6C7-9F940D8C23E4}"/>
    <dataValidation allowBlank="1" showInputMessage="1" showErrorMessage="1" promptTitle="Not trained in seclusion" prompt="Enter the total number of incidents in which a person who placed a child in this setting in involuntary seclusion and the person was not trained to use involuntary seclusion during this reporting period" sqref="O39:P40 O9:P36 O2:P2 O4:P7" xr:uid="{F386C842-5033-4643-BB55-A0410D622C85}"/>
    <dataValidation allowBlank="1" showInputMessage="1" showErrorMessage="1" promptTitle="3x Involuntary Seclusion" prompt="Enter the total number of children in this setting who were placed in involuntary seclusion more than three times during this reporting period." sqref="N39:N40 N9:N36 N2 N4:N7" xr:uid="{683C6A01-DADE-4FF5-8777-7DEDE6587DAA}"/>
    <dataValidation type="decimal" allowBlank="1" showInputMessage="1" showErrorMessage="1" prompt="Children in this Setting - Enter the total number of children placed in this setting during this quarter. Inlcude all children placed, even those who have left during this reporting period." sqref="E8 E37:E38 E3" xr:uid="{51237E47-8653-42ED-836C-303FE6F7900D}">
      <formula1>0</formula1>
      <formula2>3000</formula2>
    </dataValidation>
    <dataValidation type="decimal" allowBlank="1" showInputMessage="1" showErrorMessage="1" prompt="Seclusion Rooms - Enter the total number of rooms in this setting that have been used or would be used for involuntary seclusion during this reporting period.  If none, enter &quot;0&quot;" sqref="L8 L37:L38 L3" xr:uid="{A11A5DE8-CE86-4FC0-BAE6-1667E5EE7D19}">
      <formula1>0</formula1>
      <formula2>3000</formula2>
    </dataValidation>
  </dataValidations>
  <pageMargins left="0.7" right="0.7" top="0.75" bottom="0.75" header="0.3" footer="0.3"/>
  <headerFooter>
    <oddFooter>&amp;C_x000D_&amp;1#&amp;"Calibri"&amp;10&amp;K000000 Level 3 - Restricted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8F0BF-595F-4508-8B57-D147225257EC}">
  <sheetPr codeName="Sheet4"/>
  <dimension ref="A1:Q227"/>
  <sheetViews>
    <sheetView zoomScaleNormal="100" workbookViewId="0"/>
  </sheetViews>
  <sheetFormatPr defaultColWidth="16.453125" defaultRowHeight="50" customHeight="1" x14ac:dyDescent="0.35"/>
  <cols>
    <col min="1" max="1" width="16.54296875" style="7" customWidth="1"/>
    <col min="2" max="2" width="16.453125" style="7"/>
    <col min="3" max="3" width="15.6328125" style="7" customWidth="1"/>
    <col min="4" max="4" width="17.26953125" style="7" customWidth="1"/>
    <col min="5" max="5" width="24.7265625" style="7" customWidth="1"/>
    <col min="6" max="6" width="16.453125" style="7"/>
    <col min="7" max="7" width="17.6328125" style="7" customWidth="1"/>
    <col min="8" max="9" width="25.6328125" style="7" customWidth="1"/>
    <col min="10" max="10" width="20.6328125" style="14" customWidth="1"/>
    <col min="11" max="11" width="20.6328125" style="7" customWidth="1"/>
    <col min="12" max="12" width="20.6328125" style="8" customWidth="1"/>
    <col min="13" max="13" width="50.6328125" style="19" customWidth="1"/>
    <col min="14" max="16" width="20.6328125" style="7" customWidth="1"/>
    <col min="17" max="17" width="50.6328125" style="19" customWidth="1"/>
    <col min="18" max="18" width="17.1796875" style="7" customWidth="1"/>
    <col min="19" max="16384" width="16.453125" style="7"/>
  </cols>
  <sheetData>
    <row r="1" spans="1:17" ht="87" x14ac:dyDescent="0.35">
      <c r="A1" s="36" t="s">
        <v>55</v>
      </c>
      <c r="B1" s="36" t="s">
        <v>56</v>
      </c>
      <c r="C1" s="36" t="s">
        <v>7</v>
      </c>
      <c r="D1" s="36" t="s">
        <v>17</v>
      </c>
      <c r="E1" s="36" t="s">
        <v>18</v>
      </c>
      <c r="F1" s="36" t="s">
        <v>8</v>
      </c>
      <c r="G1" s="36" t="s">
        <v>9</v>
      </c>
      <c r="H1" s="36" t="s">
        <v>10</v>
      </c>
      <c r="I1" s="36" t="s">
        <v>110</v>
      </c>
      <c r="J1" s="36" t="s">
        <v>11</v>
      </c>
      <c r="K1" s="36" t="s">
        <v>52</v>
      </c>
      <c r="L1" s="36" t="s">
        <v>12</v>
      </c>
      <c r="M1" s="36" t="s">
        <v>13</v>
      </c>
      <c r="N1" s="36" t="s">
        <v>14</v>
      </c>
      <c r="O1" s="36" t="s">
        <v>58</v>
      </c>
      <c r="P1" s="36" t="s">
        <v>15</v>
      </c>
      <c r="Q1" s="37" t="s">
        <v>16</v>
      </c>
    </row>
    <row r="2" spans="1:17" s="14" customFormat="1" ht="50" customHeight="1" x14ac:dyDescent="0.35">
      <c r="A2" s="13" t="s">
        <v>73</v>
      </c>
      <c r="B2" s="13" t="s">
        <v>248</v>
      </c>
      <c r="C2" s="41" t="s">
        <v>643</v>
      </c>
      <c r="D2" s="41" t="s">
        <v>643</v>
      </c>
      <c r="E2" s="41" t="s">
        <v>643</v>
      </c>
      <c r="F2" s="41" t="s">
        <v>643</v>
      </c>
      <c r="G2" s="41" t="s">
        <v>643</v>
      </c>
      <c r="H2" s="41" t="s">
        <v>643</v>
      </c>
      <c r="I2" s="41" t="s">
        <v>643</v>
      </c>
      <c r="J2" s="13">
        <v>0</v>
      </c>
      <c r="K2" s="13">
        <v>0</v>
      </c>
      <c r="L2" s="13">
        <v>0</v>
      </c>
      <c r="M2" s="17" t="s">
        <v>53</v>
      </c>
      <c r="N2" s="13">
        <v>0</v>
      </c>
      <c r="O2" s="13">
        <v>0</v>
      </c>
      <c r="P2" s="13">
        <v>0</v>
      </c>
      <c r="Q2" s="20" t="s">
        <v>53</v>
      </c>
    </row>
    <row r="3" spans="1:17" s="14" customFormat="1" ht="50" customHeight="1" x14ac:dyDescent="0.35">
      <c r="A3" s="12" t="s">
        <v>73</v>
      </c>
      <c r="B3" s="12">
        <v>1000000186</v>
      </c>
      <c r="C3" s="41" t="s">
        <v>643</v>
      </c>
      <c r="D3" s="41" t="s">
        <v>643</v>
      </c>
      <c r="E3" s="41" t="s">
        <v>643</v>
      </c>
      <c r="F3" s="41" t="s">
        <v>643</v>
      </c>
      <c r="G3" s="41" t="s">
        <v>643</v>
      </c>
      <c r="H3" s="41" t="s">
        <v>643</v>
      </c>
      <c r="I3" s="41" t="s">
        <v>643</v>
      </c>
      <c r="J3" s="12">
        <v>0</v>
      </c>
      <c r="K3" s="12">
        <v>0</v>
      </c>
      <c r="L3" s="12">
        <v>0</v>
      </c>
      <c r="M3" s="18" t="s">
        <v>53</v>
      </c>
      <c r="N3" s="12">
        <v>0</v>
      </c>
      <c r="O3" s="12">
        <v>0</v>
      </c>
      <c r="P3" s="12">
        <v>0</v>
      </c>
      <c r="Q3" s="21" t="s">
        <v>53</v>
      </c>
    </row>
    <row r="4" spans="1:17" s="14" customFormat="1" ht="50" customHeight="1" x14ac:dyDescent="0.35">
      <c r="A4" s="13" t="s">
        <v>73</v>
      </c>
      <c r="B4" s="13">
        <v>1000000148</v>
      </c>
      <c r="C4" s="41" t="s">
        <v>643</v>
      </c>
      <c r="D4" s="41" t="s">
        <v>643</v>
      </c>
      <c r="E4" s="41" t="s">
        <v>643</v>
      </c>
      <c r="F4" s="41" t="s">
        <v>643</v>
      </c>
      <c r="G4" s="41" t="s">
        <v>643</v>
      </c>
      <c r="H4" s="41" t="s">
        <v>643</v>
      </c>
      <c r="I4" s="41" t="s">
        <v>643</v>
      </c>
      <c r="J4" s="13">
        <v>1</v>
      </c>
      <c r="K4" s="13">
        <v>0</v>
      </c>
      <c r="L4" s="13">
        <v>0</v>
      </c>
      <c r="M4" s="17" t="s">
        <v>53</v>
      </c>
      <c r="N4" s="13">
        <v>0</v>
      </c>
      <c r="O4" s="13">
        <v>0</v>
      </c>
      <c r="P4" s="13">
        <v>0</v>
      </c>
      <c r="Q4" s="20" t="s">
        <v>53</v>
      </c>
    </row>
    <row r="5" spans="1:17" s="14" customFormat="1" ht="50" customHeight="1" x14ac:dyDescent="0.35">
      <c r="A5" s="12" t="s">
        <v>73</v>
      </c>
      <c r="B5" s="12" t="s">
        <v>299</v>
      </c>
      <c r="C5" s="41" t="s">
        <v>643</v>
      </c>
      <c r="D5" s="41" t="s">
        <v>643</v>
      </c>
      <c r="E5" s="41" t="s">
        <v>643</v>
      </c>
      <c r="F5" s="41" t="s">
        <v>643</v>
      </c>
      <c r="G5" s="41" t="s">
        <v>643</v>
      </c>
      <c r="H5" s="41" t="s">
        <v>643</v>
      </c>
      <c r="I5" s="41" t="s">
        <v>643</v>
      </c>
      <c r="J5" s="12">
        <v>1</v>
      </c>
      <c r="K5" s="12">
        <v>0</v>
      </c>
      <c r="L5" s="12">
        <v>0</v>
      </c>
      <c r="M5" s="18" t="s">
        <v>53</v>
      </c>
      <c r="N5" s="12">
        <v>0</v>
      </c>
      <c r="O5" s="12">
        <v>0</v>
      </c>
      <c r="P5" s="12">
        <v>0</v>
      </c>
      <c r="Q5" s="21" t="s">
        <v>53</v>
      </c>
    </row>
    <row r="6" spans="1:17" s="14" customFormat="1" ht="50" customHeight="1" x14ac:dyDescent="0.35">
      <c r="A6" s="13" t="s">
        <v>73</v>
      </c>
      <c r="B6" s="13" t="s">
        <v>387</v>
      </c>
      <c r="C6" s="41" t="s">
        <v>643</v>
      </c>
      <c r="D6" s="41" t="s">
        <v>643</v>
      </c>
      <c r="E6" s="41" t="s">
        <v>643</v>
      </c>
      <c r="F6" s="41" t="s">
        <v>643</v>
      </c>
      <c r="G6" s="41" t="s">
        <v>643</v>
      </c>
      <c r="H6" s="41" t="s">
        <v>643</v>
      </c>
      <c r="I6" s="41" t="s">
        <v>643</v>
      </c>
      <c r="J6" s="13">
        <v>1</v>
      </c>
      <c r="K6" s="13">
        <v>1</v>
      </c>
      <c r="L6" s="13">
        <v>0</v>
      </c>
      <c r="M6" s="17" t="s">
        <v>53</v>
      </c>
      <c r="N6" s="13">
        <v>0</v>
      </c>
      <c r="O6" s="13">
        <v>0</v>
      </c>
      <c r="P6" s="13">
        <v>0</v>
      </c>
      <c r="Q6" s="20" t="s">
        <v>53</v>
      </c>
    </row>
    <row r="7" spans="1:17" s="14" customFormat="1" ht="50" customHeight="1" x14ac:dyDescent="0.35">
      <c r="A7" s="12" t="s">
        <v>137</v>
      </c>
      <c r="B7" s="12" t="s">
        <v>232</v>
      </c>
      <c r="C7" s="41" t="s">
        <v>643</v>
      </c>
      <c r="D7" s="41" t="s">
        <v>643</v>
      </c>
      <c r="E7" s="41" t="s">
        <v>643</v>
      </c>
      <c r="F7" s="41" t="s">
        <v>643</v>
      </c>
      <c r="G7" s="41" t="s">
        <v>643</v>
      </c>
      <c r="H7" s="41" t="s">
        <v>643</v>
      </c>
      <c r="I7" s="41" t="s">
        <v>643</v>
      </c>
      <c r="J7" s="12">
        <v>0</v>
      </c>
      <c r="K7" s="12">
        <v>0</v>
      </c>
      <c r="L7" s="12">
        <v>0</v>
      </c>
      <c r="M7" s="18" t="s">
        <v>53</v>
      </c>
      <c r="N7" s="12">
        <v>0</v>
      </c>
      <c r="O7" s="12">
        <v>0</v>
      </c>
      <c r="P7" s="12">
        <v>0</v>
      </c>
      <c r="Q7" s="21" t="s">
        <v>53</v>
      </c>
    </row>
    <row r="8" spans="1:17" s="14" customFormat="1" ht="50" customHeight="1" x14ac:dyDescent="0.35">
      <c r="A8" s="13" t="s">
        <v>137</v>
      </c>
      <c r="B8" s="13" t="s">
        <v>250</v>
      </c>
      <c r="C8" s="41" t="s">
        <v>643</v>
      </c>
      <c r="D8" s="41" t="s">
        <v>643</v>
      </c>
      <c r="E8" s="41" t="s">
        <v>643</v>
      </c>
      <c r="F8" s="41" t="s">
        <v>643</v>
      </c>
      <c r="G8" s="41" t="s">
        <v>643</v>
      </c>
      <c r="H8" s="41" t="s">
        <v>643</v>
      </c>
      <c r="I8" s="41" t="s">
        <v>643</v>
      </c>
      <c r="J8" s="13">
        <v>0</v>
      </c>
      <c r="K8" s="13">
        <v>0</v>
      </c>
      <c r="L8" s="13">
        <v>0</v>
      </c>
      <c r="M8" s="17" t="s">
        <v>53</v>
      </c>
      <c r="N8" s="13">
        <v>0</v>
      </c>
      <c r="O8" s="13">
        <v>0</v>
      </c>
      <c r="P8" s="13">
        <v>0</v>
      </c>
      <c r="Q8" s="20" t="s">
        <v>53</v>
      </c>
    </row>
    <row r="9" spans="1:17" s="14" customFormat="1" ht="50" customHeight="1" x14ac:dyDescent="0.35">
      <c r="A9" s="12" t="s">
        <v>137</v>
      </c>
      <c r="B9" s="12">
        <v>1000000188</v>
      </c>
      <c r="C9" s="41" t="s">
        <v>643</v>
      </c>
      <c r="D9" s="41" t="s">
        <v>643</v>
      </c>
      <c r="E9" s="41" t="s">
        <v>643</v>
      </c>
      <c r="F9" s="41" t="s">
        <v>643</v>
      </c>
      <c r="G9" s="41" t="s">
        <v>643</v>
      </c>
      <c r="H9" s="41" t="s">
        <v>643</v>
      </c>
      <c r="I9" s="41" t="s">
        <v>643</v>
      </c>
      <c r="J9" s="12">
        <v>0</v>
      </c>
      <c r="K9" s="12">
        <v>0</v>
      </c>
      <c r="L9" s="12">
        <v>0</v>
      </c>
      <c r="M9" s="18" t="s">
        <v>53</v>
      </c>
      <c r="N9" s="12">
        <v>0</v>
      </c>
      <c r="O9" s="12">
        <v>0</v>
      </c>
      <c r="P9" s="12">
        <v>0</v>
      </c>
      <c r="Q9" s="21" t="s">
        <v>53</v>
      </c>
    </row>
    <row r="10" spans="1:17" ht="50" customHeight="1" x14ac:dyDescent="0.35">
      <c r="A10" s="13" t="s">
        <v>137</v>
      </c>
      <c r="B10" s="13" t="s">
        <v>278</v>
      </c>
      <c r="C10" s="41" t="s">
        <v>643</v>
      </c>
      <c r="D10" s="41" t="s">
        <v>643</v>
      </c>
      <c r="E10" s="41" t="s">
        <v>643</v>
      </c>
      <c r="F10" s="41" t="s">
        <v>643</v>
      </c>
      <c r="G10" s="41" t="s">
        <v>643</v>
      </c>
      <c r="H10" s="41" t="s">
        <v>643</v>
      </c>
      <c r="I10" s="41" t="s">
        <v>643</v>
      </c>
      <c r="J10" s="13">
        <v>0</v>
      </c>
      <c r="K10" s="13">
        <v>0</v>
      </c>
      <c r="L10" s="13">
        <v>0</v>
      </c>
      <c r="M10" s="17" t="s">
        <v>53</v>
      </c>
      <c r="N10" s="13">
        <v>0</v>
      </c>
      <c r="O10" s="13">
        <v>0</v>
      </c>
      <c r="P10" s="13">
        <v>0</v>
      </c>
      <c r="Q10" s="20" t="s">
        <v>53</v>
      </c>
    </row>
    <row r="11" spans="1:17" s="14" customFormat="1" ht="50" customHeight="1" x14ac:dyDescent="0.35">
      <c r="A11" s="12" t="s">
        <v>137</v>
      </c>
      <c r="B11" s="12" t="s">
        <v>296</v>
      </c>
      <c r="C11" s="41" t="s">
        <v>643</v>
      </c>
      <c r="D11" s="41" t="s">
        <v>643</v>
      </c>
      <c r="E11" s="41" t="s">
        <v>643</v>
      </c>
      <c r="F11" s="41" t="s">
        <v>643</v>
      </c>
      <c r="G11" s="41" t="s">
        <v>643</v>
      </c>
      <c r="H11" s="41" t="s">
        <v>643</v>
      </c>
      <c r="I11" s="41" t="s">
        <v>643</v>
      </c>
      <c r="J11" s="12">
        <v>0</v>
      </c>
      <c r="K11" s="12">
        <v>0</v>
      </c>
      <c r="L11" s="12">
        <v>0</v>
      </c>
      <c r="M11" s="18" t="s">
        <v>53</v>
      </c>
      <c r="N11" s="12">
        <v>0</v>
      </c>
      <c r="O11" s="12">
        <v>0</v>
      </c>
      <c r="P11" s="12">
        <v>0</v>
      </c>
      <c r="Q11" s="21" t="s">
        <v>53</v>
      </c>
    </row>
    <row r="12" spans="1:17" s="14" customFormat="1" ht="50" customHeight="1" x14ac:dyDescent="0.35">
      <c r="A12" s="13" t="s">
        <v>137</v>
      </c>
      <c r="B12" s="13">
        <v>1000000189</v>
      </c>
      <c r="C12" s="41" t="s">
        <v>643</v>
      </c>
      <c r="D12" s="41" t="s">
        <v>643</v>
      </c>
      <c r="E12" s="41" t="s">
        <v>643</v>
      </c>
      <c r="F12" s="41" t="s">
        <v>643</v>
      </c>
      <c r="G12" s="41" t="s">
        <v>643</v>
      </c>
      <c r="H12" s="41" t="s">
        <v>643</v>
      </c>
      <c r="I12" s="41" t="s">
        <v>643</v>
      </c>
      <c r="J12" s="13">
        <v>0</v>
      </c>
      <c r="K12" s="13">
        <v>0</v>
      </c>
      <c r="L12" s="13">
        <v>0</v>
      </c>
      <c r="M12" s="17" t="s">
        <v>53</v>
      </c>
      <c r="N12" s="13">
        <v>0</v>
      </c>
      <c r="O12" s="13">
        <v>0</v>
      </c>
      <c r="P12" s="13">
        <v>0</v>
      </c>
      <c r="Q12" s="20" t="s">
        <v>53</v>
      </c>
    </row>
    <row r="13" spans="1:17" s="14" customFormat="1" ht="50" customHeight="1" x14ac:dyDescent="0.35">
      <c r="A13" s="12" t="s">
        <v>150</v>
      </c>
      <c r="B13" s="12" t="s">
        <v>364</v>
      </c>
      <c r="C13" s="41" t="s">
        <v>643</v>
      </c>
      <c r="D13" s="41" t="s">
        <v>643</v>
      </c>
      <c r="E13" s="41" t="s">
        <v>643</v>
      </c>
      <c r="F13" s="41" t="s">
        <v>643</v>
      </c>
      <c r="G13" s="41" t="s">
        <v>643</v>
      </c>
      <c r="H13" s="41" t="s">
        <v>643</v>
      </c>
      <c r="I13" s="41" t="s">
        <v>643</v>
      </c>
      <c r="J13" s="12">
        <v>0</v>
      </c>
      <c r="K13" s="12">
        <v>0</v>
      </c>
      <c r="L13" s="12">
        <v>0</v>
      </c>
      <c r="M13" s="18" t="s">
        <v>168</v>
      </c>
      <c r="N13" s="12">
        <v>0</v>
      </c>
      <c r="O13" s="12">
        <v>0</v>
      </c>
      <c r="P13" s="12">
        <v>0</v>
      </c>
      <c r="Q13" s="21" t="s">
        <v>168</v>
      </c>
    </row>
    <row r="14" spans="1:17" s="14" customFormat="1" ht="50" customHeight="1" x14ac:dyDescent="0.35">
      <c r="A14" s="13" t="s">
        <v>150</v>
      </c>
      <c r="B14" s="13" t="s">
        <v>388</v>
      </c>
      <c r="C14" s="41" t="s">
        <v>643</v>
      </c>
      <c r="D14" s="41" t="s">
        <v>643</v>
      </c>
      <c r="E14" s="41" t="s">
        <v>643</v>
      </c>
      <c r="F14" s="41" t="s">
        <v>643</v>
      </c>
      <c r="G14" s="41" t="s">
        <v>643</v>
      </c>
      <c r="H14" s="41" t="s">
        <v>643</v>
      </c>
      <c r="I14" s="41" t="s">
        <v>643</v>
      </c>
      <c r="J14" s="13">
        <v>0</v>
      </c>
      <c r="K14" s="13">
        <v>0</v>
      </c>
      <c r="L14" s="13">
        <v>0</v>
      </c>
      <c r="M14" s="17" t="s">
        <v>168</v>
      </c>
      <c r="N14" s="13">
        <v>0</v>
      </c>
      <c r="O14" s="13">
        <v>0</v>
      </c>
      <c r="P14" s="13">
        <v>0</v>
      </c>
      <c r="Q14" s="20" t="s">
        <v>168</v>
      </c>
    </row>
    <row r="15" spans="1:17" s="14" customFormat="1" ht="50" customHeight="1" x14ac:dyDescent="0.35">
      <c r="A15" s="12" t="s">
        <v>197</v>
      </c>
      <c r="B15" s="12" t="s">
        <v>227</v>
      </c>
      <c r="C15" s="41" t="s">
        <v>643</v>
      </c>
      <c r="D15" s="41" t="s">
        <v>643</v>
      </c>
      <c r="E15" s="41" t="s">
        <v>643</v>
      </c>
      <c r="F15" s="41" t="s">
        <v>643</v>
      </c>
      <c r="G15" s="41" t="s">
        <v>643</v>
      </c>
      <c r="H15" s="41" t="s">
        <v>643</v>
      </c>
      <c r="I15" s="41" t="s">
        <v>643</v>
      </c>
      <c r="J15" s="12">
        <v>0</v>
      </c>
      <c r="K15" s="12">
        <v>0</v>
      </c>
      <c r="L15" s="12">
        <v>0</v>
      </c>
      <c r="M15" s="18" t="s">
        <v>53</v>
      </c>
      <c r="N15" s="12">
        <v>0</v>
      </c>
      <c r="O15" s="12">
        <v>0</v>
      </c>
      <c r="P15" s="12">
        <v>0</v>
      </c>
      <c r="Q15" s="21" t="s">
        <v>53</v>
      </c>
    </row>
    <row r="16" spans="1:17" s="14" customFormat="1" ht="50" customHeight="1" x14ac:dyDescent="0.35">
      <c r="A16" s="13" t="s">
        <v>197</v>
      </c>
      <c r="B16" s="13" t="s">
        <v>328</v>
      </c>
      <c r="C16" s="41" t="s">
        <v>643</v>
      </c>
      <c r="D16" s="41" t="s">
        <v>643</v>
      </c>
      <c r="E16" s="41" t="s">
        <v>643</v>
      </c>
      <c r="F16" s="41" t="s">
        <v>643</v>
      </c>
      <c r="G16" s="41" t="s">
        <v>643</v>
      </c>
      <c r="H16" s="41" t="s">
        <v>643</v>
      </c>
      <c r="I16" s="41" t="s">
        <v>643</v>
      </c>
      <c r="J16" s="13">
        <v>0</v>
      </c>
      <c r="K16" s="13">
        <v>0</v>
      </c>
      <c r="L16" s="13">
        <v>0</v>
      </c>
      <c r="M16" s="17" t="s">
        <v>53</v>
      </c>
      <c r="N16" s="13">
        <v>0</v>
      </c>
      <c r="O16" s="13">
        <v>0</v>
      </c>
      <c r="P16" s="13">
        <v>0</v>
      </c>
      <c r="Q16" s="20" t="s">
        <v>53</v>
      </c>
    </row>
    <row r="17" spans="1:17" s="14" customFormat="1" ht="50" customHeight="1" x14ac:dyDescent="0.35">
      <c r="A17" s="12" t="s">
        <v>197</v>
      </c>
      <c r="B17" s="12" t="s">
        <v>234</v>
      </c>
      <c r="C17" s="41" t="s">
        <v>643</v>
      </c>
      <c r="D17" s="41" t="s">
        <v>643</v>
      </c>
      <c r="E17" s="41" t="s">
        <v>643</v>
      </c>
      <c r="F17" s="41" t="s">
        <v>643</v>
      </c>
      <c r="G17" s="41" t="s">
        <v>643</v>
      </c>
      <c r="H17" s="41" t="s">
        <v>643</v>
      </c>
      <c r="I17" s="41" t="s">
        <v>643</v>
      </c>
      <c r="J17" s="12">
        <v>0</v>
      </c>
      <c r="K17" s="12">
        <v>0</v>
      </c>
      <c r="L17" s="12">
        <v>0</v>
      </c>
      <c r="M17" s="18" t="s">
        <v>53</v>
      </c>
      <c r="N17" s="12">
        <v>0</v>
      </c>
      <c r="O17" s="12">
        <v>0</v>
      </c>
      <c r="P17" s="12">
        <v>0</v>
      </c>
      <c r="Q17" s="21" t="s">
        <v>53</v>
      </c>
    </row>
    <row r="18" spans="1:17" s="14" customFormat="1" ht="50" customHeight="1" x14ac:dyDescent="0.35">
      <c r="A18" s="13" t="s">
        <v>197</v>
      </c>
      <c r="B18" s="13" t="s">
        <v>236</v>
      </c>
      <c r="C18" s="41" t="s">
        <v>643</v>
      </c>
      <c r="D18" s="41" t="s">
        <v>643</v>
      </c>
      <c r="E18" s="41" t="s">
        <v>643</v>
      </c>
      <c r="F18" s="41" t="s">
        <v>643</v>
      </c>
      <c r="G18" s="41" t="s">
        <v>643</v>
      </c>
      <c r="H18" s="41" t="s">
        <v>643</v>
      </c>
      <c r="I18" s="41" t="s">
        <v>643</v>
      </c>
      <c r="J18" s="13">
        <v>0</v>
      </c>
      <c r="K18" s="13">
        <v>0</v>
      </c>
      <c r="L18" s="13">
        <v>0</v>
      </c>
      <c r="M18" s="17" t="s">
        <v>53</v>
      </c>
      <c r="N18" s="13">
        <v>0</v>
      </c>
      <c r="O18" s="13">
        <v>0</v>
      </c>
      <c r="P18" s="13">
        <v>0</v>
      </c>
      <c r="Q18" s="20" t="s">
        <v>53</v>
      </c>
    </row>
    <row r="19" spans="1:17" s="14" customFormat="1" ht="50" customHeight="1" x14ac:dyDescent="0.35">
      <c r="A19" s="12" t="s">
        <v>197</v>
      </c>
      <c r="B19" s="12" t="s">
        <v>235</v>
      </c>
      <c r="C19" s="41" t="s">
        <v>643</v>
      </c>
      <c r="D19" s="41" t="s">
        <v>643</v>
      </c>
      <c r="E19" s="41" t="s">
        <v>643</v>
      </c>
      <c r="F19" s="41" t="s">
        <v>643</v>
      </c>
      <c r="G19" s="41" t="s">
        <v>643</v>
      </c>
      <c r="H19" s="41" t="s">
        <v>643</v>
      </c>
      <c r="I19" s="41" t="s">
        <v>643</v>
      </c>
      <c r="J19" s="12">
        <v>0</v>
      </c>
      <c r="K19" s="12">
        <v>0</v>
      </c>
      <c r="L19" s="12">
        <v>0</v>
      </c>
      <c r="M19" s="18" t="s">
        <v>53</v>
      </c>
      <c r="N19" s="12">
        <v>0</v>
      </c>
      <c r="O19" s="12">
        <v>0</v>
      </c>
      <c r="P19" s="12">
        <v>0</v>
      </c>
      <c r="Q19" s="21" t="s">
        <v>53</v>
      </c>
    </row>
    <row r="20" spans="1:17" s="14" customFormat="1" ht="50" customHeight="1" x14ac:dyDescent="0.35">
      <c r="A20" s="13" t="s">
        <v>197</v>
      </c>
      <c r="B20" s="13" t="s">
        <v>242</v>
      </c>
      <c r="C20" s="41" t="s">
        <v>643</v>
      </c>
      <c r="D20" s="41" t="s">
        <v>643</v>
      </c>
      <c r="E20" s="41" t="s">
        <v>643</v>
      </c>
      <c r="F20" s="41" t="s">
        <v>643</v>
      </c>
      <c r="G20" s="41" t="s">
        <v>643</v>
      </c>
      <c r="H20" s="41" t="s">
        <v>643</v>
      </c>
      <c r="I20" s="41" t="s">
        <v>643</v>
      </c>
      <c r="J20" s="13">
        <v>0</v>
      </c>
      <c r="K20" s="13">
        <v>0</v>
      </c>
      <c r="L20" s="13">
        <v>0</v>
      </c>
      <c r="M20" s="17" t="s">
        <v>53</v>
      </c>
      <c r="N20" s="13">
        <v>0</v>
      </c>
      <c r="O20" s="13">
        <v>0</v>
      </c>
      <c r="P20" s="13">
        <v>0</v>
      </c>
      <c r="Q20" s="20" t="s">
        <v>53</v>
      </c>
    </row>
    <row r="21" spans="1:17" s="14" customFormat="1" ht="50" customHeight="1" x14ac:dyDescent="0.35">
      <c r="A21" s="12" t="s">
        <v>197</v>
      </c>
      <c r="B21" s="12" t="s">
        <v>344</v>
      </c>
      <c r="C21" s="41" t="s">
        <v>643</v>
      </c>
      <c r="D21" s="41" t="s">
        <v>643</v>
      </c>
      <c r="E21" s="41" t="s">
        <v>643</v>
      </c>
      <c r="F21" s="41" t="s">
        <v>643</v>
      </c>
      <c r="G21" s="41" t="s">
        <v>643</v>
      </c>
      <c r="H21" s="41" t="s">
        <v>643</v>
      </c>
      <c r="I21" s="41" t="s">
        <v>643</v>
      </c>
      <c r="J21" s="12">
        <v>0</v>
      </c>
      <c r="K21" s="12">
        <v>0</v>
      </c>
      <c r="L21" s="12">
        <v>0</v>
      </c>
      <c r="M21" s="18" t="s">
        <v>53</v>
      </c>
      <c r="N21" s="12">
        <v>0</v>
      </c>
      <c r="O21" s="12">
        <v>0</v>
      </c>
      <c r="P21" s="12">
        <v>0</v>
      </c>
      <c r="Q21" s="21" t="s">
        <v>53</v>
      </c>
    </row>
    <row r="22" spans="1:17" s="14" customFormat="1" ht="50" customHeight="1" x14ac:dyDescent="0.35">
      <c r="A22" s="13" t="s">
        <v>197</v>
      </c>
      <c r="B22" s="13">
        <v>1000000141</v>
      </c>
      <c r="C22" s="41" t="s">
        <v>643</v>
      </c>
      <c r="D22" s="41" t="s">
        <v>643</v>
      </c>
      <c r="E22" s="41" t="s">
        <v>643</v>
      </c>
      <c r="F22" s="41" t="s">
        <v>643</v>
      </c>
      <c r="G22" s="41" t="s">
        <v>643</v>
      </c>
      <c r="H22" s="41" t="s">
        <v>643</v>
      </c>
      <c r="I22" s="41" t="s">
        <v>643</v>
      </c>
      <c r="J22" s="13">
        <v>0</v>
      </c>
      <c r="K22" s="13">
        <v>0</v>
      </c>
      <c r="L22" s="13">
        <v>0</v>
      </c>
      <c r="M22" s="17" t="s">
        <v>53</v>
      </c>
      <c r="N22" s="13">
        <v>0</v>
      </c>
      <c r="O22" s="13">
        <v>0</v>
      </c>
      <c r="P22" s="13">
        <v>0</v>
      </c>
      <c r="Q22" s="20" t="s">
        <v>53</v>
      </c>
    </row>
    <row r="23" spans="1:17" s="14" customFormat="1" ht="50" customHeight="1" x14ac:dyDescent="0.35">
      <c r="A23" s="12" t="s">
        <v>197</v>
      </c>
      <c r="B23" s="12" t="s">
        <v>258</v>
      </c>
      <c r="C23" s="41" t="s">
        <v>643</v>
      </c>
      <c r="D23" s="41" t="s">
        <v>643</v>
      </c>
      <c r="E23" s="41" t="s">
        <v>643</v>
      </c>
      <c r="F23" s="41" t="s">
        <v>643</v>
      </c>
      <c r="G23" s="41" t="s">
        <v>643</v>
      </c>
      <c r="H23" s="41" t="s">
        <v>643</v>
      </c>
      <c r="I23" s="41" t="s">
        <v>643</v>
      </c>
      <c r="J23" s="12">
        <v>0</v>
      </c>
      <c r="K23" s="12">
        <v>0</v>
      </c>
      <c r="L23" s="12">
        <v>0</v>
      </c>
      <c r="M23" s="18" t="s">
        <v>53</v>
      </c>
      <c r="N23" s="12">
        <v>0</v>
      </c>
      <c r="O23" s="12">
        <v>0</v>
      </c>
      <c r="P23" s="12">
        <v>0</v>
      </c>
      <c r="Q23" s="21" t="s">
        <v>53</v>
      </c>
    </row>
    <row r="24" spans="1:17" s="14" customFormat="1" ht="50" customHeight="1" x14ac:dyDescent="0.35">
      <c r="A24" s="13" t="s">
        <v>197</v>
      </c>
      <c r="B24" s="13" t="s">
        <v>263</v>
      </c>
      <c r="C24" s="41" t="s">
        <v>643</v>
      </c>
      <c r="D24" s="41" t="s">
        <v>643</v>
      </c>
      <c r="E24" s="41" t="s">
        <v>643</v>
      </c>
      <c r="F24" s="41" t="s">
        <v>643</v>
      </c>
      <c r="G24" s="41" t="s">
        <v>643</v>
      </c>
      <c r="H24" s="41" t="s">
        <v>643</v>
      </c>
      <c r="I24" s="41" t="s">
        <v>643</v>
      </c>
      <c r="J24" s="13">
        <v>0</v>
      </c>
      <c r="K24" s="13">
        <v>0</v>
      </c>
      <c r="L24" s="13">
        <v>0</v>
      </c>
      <c r="M24" s="17" t="s">
        <v>53</v>
      </c>
      <c r="N24" s="13">
        <v>0</v>
      </c>
      <c r="O24" s="13">
        <v>0</v>
      </c>
      <c r="P24" s="13">
        <v>0</v>
      </c>
      <c r="Q24" s="20" t="s">
        <v>53</v>
      </c>
    </row>
    <row r="25" spans="1:17" s="14" customFormat="1" ht="50" customHeight="1" x14ac:dyDescent="0.35">
      <c r="A25" s="12" t="s">
        <v>197</v>
      </c>
      <c r="B25" s="12">
        <v>1000000144</v>
      </c>
      <c r="C25" s="41" t="s">
        <v>643</v>
      </c>
      <c r="D25" s="41" t="s">
        <v>643</v>
      </c>
      <c r="E25" s="41" t="s">
        <v>643</v>
      </c>
      <c r="F25" s="41" t="s">
        <v>643</v>
      </c>
      <c r="G25" s="41" t="s">
        <v>643</v>
      </c>
      <c r="H25" s="41" t="s">
        <v>643</v>
      </c>
      <c r="I25" s="41" t="s">
        <v>643</v>
      </c>
      <c r="J25" s="12">
        <v>0</v>
      </c>
      <c r="K25" s="12">
        <v>0</v>
      </c>
      <c r="L25" s="12">
        <v>0</v>
      </c>
      <c r="M25" s="18" t="s">
        <v>53</v>
      </c>
      <c r="N25" s="12">
        <v>0</v>
      </c>
      <c r="O25" s="12">
        <v>0</v>
      </c>
      <c r="P25" s="12">
        <v>0</v>
      </c>
      <c r="Q25" s="21" t="s">
        <v>53</v>
      </c>
    </row>
    <row r="26" spans="1:17" s="14" customFormat="1" ht="50" customHeight="1" x14ac:dyDescent="0.35">
      <c r="A26" s="13" t="s">
        <v>197</v>
      </c>
      <c r="B26" s="13" t="s">
        <v>268</v>
      </c>
      <c r="C26" s="41" t="s">
        <v>643</v>
      </c>
      <c r="D26" s="41" t="s">
        <v>643</v>
      </c>
      <c r="E26" s="41" t="s">
        <v>643</v>
      </c>
      <c r="F26" s="41" t="s">
        <v>643</v>
      </c>
      <c r="G26" s="41" t="s">
        <v>643</v>
      </c>
      <c r="H26" s="41" t="s">
        <v>643</v>
      </c>
      <c r="I26" s="41" t="s">
        <v>643</v>
      </c>
      <c r="J26" s="13">
        <v>0</v>
      </c>
      <c r="K26" s="13">
        <v>0</v>
      </c>
      <c r="L26" s="13">
        <v>0</v>
      </c>
      <c r="M26" s="17" t="s">
        <v>53</v>
      </c>
      <c r="N26" s="13">
        <v>0</v>
      </c>
      <c r="O26" s="13">
        <v>0</v>
      </c>
      <c r="P26" s="13">
        <v>0</v>
      </c>
      <c r="Q26" s="20" t="s">
        <v>53</v>
      </c>
    </row>
    <row r="27" spans="1:17" s="14" customFormat="1" ht="50" customHeight="1" x14ac:dyDescent="0.35">
      <c r="A27" s="12" t="s">
        <v>197</v>
      </c>
      <c r="B27" s="12" t="s">
        <v>277</v>
      </c>
      <c r="C27" s="41" t="s">
        <v>643</v>
      </c>
      <c r="D27" s="41" t="s">
        <v>643</v>
      </c>
      <c r="E27" s="41" t="s">
        <v>643</v>
      </c>
      <c r="F27" s="41" t="s">
        <v>643</v>
      </c>
      <c r="G27" s="41" t="s">
        <v>643</v>
      </c>
      <c r="H27" s="41" t="s">
        <v>643</v>
      </c>
      <c r="I27" s="41" t="s">
        <v>643</v>
      </c>
      <c r="J27" s="12">
        <v>0</v>
      </c>
      <c r="K27" s="12">
        <v>0</v>
      </c>
      <c r="L27" s="12">
        <v>0</v>
      </c>
      <c r="M27" s="18" t="s">
        <v>53</v>
      </c>
      <c r="N27" s="12">
        <v>0</v>
      </c>
      <c r="O27" s="12">
        <v>0</v>
      </c>
      <c r="P27" s="12">
        <v>0</v>
      </c>
      <c r="Q27" s="21" t="s">
        <v>53</v>
      </c>
    </row>
    <row r="28" spans="1:17" s="14" customFormat="1" ht="50" customHeight="1" x14ac:dyDescent="0.35">
      <c r="A28" s="13" t="s">
        <v>197</v>
      </c>
      <c r="B28" s="13" t="s">
        <v>282</v>
      </c>
      <c r="C28" s="41" t="s">
        <v>643</v>
      </c>
      <c r="D28" s="41" t="s">
        <v>643</v>
      </c>
      <c r="E28" s="41" t="s">
        <v>643</v>
      </c>
      <c r="F28" s="41" t="s">
        <v>643</v>
      </c>
      <c r="G28" s="41" t="s">
        <v>643</v>
      </c>
      <c r="H28" s="41" t="s">
        <v>643</v>
      </c>
      <c r="I28" s="41" t="s">
        <v>643</v>
      </c>
      <c r="J28" s="13">
        <v>0</v>
      </c>
      <c r="K28" s="13">
        <v>0</v>
      </c>
      <c r="L28" s="13">
        <v>0</v>
      </c>
      <c r="M28" s="17" t="s">
        <v>53</v>
      </c>
      <c r="N28" s="13">
        <v>0</v>
      </c>
      <c r="O28" s="13">
        <v>0</v>
      </c>
      <c r="P28" s="13">
        <v>0</v>
      </c>
      <c r="Q28" s="20" t="s">
        <v>53</v>
      </c>
    </row>
    <row r="29" spans="1:17" s="14" customFormat="1" ht="50" customHeight="1" x14ac:dyDescent="0.35">
      <c r="A29" s="12" t="s">
        <v>197</v>
      </c>
      <c r="B29" s="12" t="s">
        <v>284</v>
      </c>
      <c r="C29" s="41" t="s">
        <v>643</v>
      </c>
      <c r="D29" s="41" t="s">
        <v>643</v>
      </c>
      <c r="E29" s="41" t="s">
        <v>643</v>
      </c>
      <c r="F29" s="41" t="s">
        <v>643</v>
      </c>
      <c r="G29" s="41" t="s">
        <v>643</v>
      </c>
      <c r="H29" s="41" t="s">
        <v>643</v>
      </c>
      <c r="I29" s="41" t="s">
        <v>643</v>
      </c>
      <c r="J29" s="12">
        <v>0</v>
      </c>
      <c r="K29" s="12">
        <v>0</v>
      </c>
      <c r="L29" s="12">
        <v>0</v>
      </c>
      <c r="M29" s="18" t="s">
        <v>53</v>
      </c>
      <c r="N29" s="12">
        <v>0</v>
      </c>
      <c r="O29" s="12">
        <v>0</v>
      </c>
      <c r="P29" s="12">
        <v>0</v>
      </c>
      <c r="Q29" s="21" t="s">
        <v>53</v>
      </c>
    </row>
    <row r="30" spans="1:17" s="14" customFormat="1" ht="50" customHeight="1" x14ac:dyDescent="0.35">
      <c r="A30" s="13" t="s">
        <v>197</v>
      </c>
      <c r="B30" s="13" t="s">
        <v>286</v>
      </c>
      <c r="C30" s="41" t="s">
        <v>643</v>
      </c>
      <c r="D30" s="41" t="s">
        <v>643</v>
      </c>
      <c r="E30" s="41" t="s">
        <v>643</v>
      </c>
      <c r="F30" s="41" t="s">
        <v>643</v>
      </c>
      <c r="G30" s="41" t="s">
        <v>643</v>
      </c>
      <c r="H30" s="41" t="s">
        <v>643</v>
      </c>
      <c r="I30" s="41" t="s">
        <v>643</v>
      </c>
      <c r="J30" s="13">
        <v>0</v>
      </c>
      <c r="K30" s="13">
        <v>0</v>
      </c>
      <c r="L30" s="13">
        <v>0</v>
      </c>
      <c r="M30" s="17" t="s">
        <v>53</v>
      </c>
      <c r="N30" s="13">
        <v>0</v>
      </c>
      <c r="O30" s="13">
        <v>0</v>
      </c>
      <c r="P30" s="13">
        <v>0</v>
      </c>
      <c r="Q30" s="20" t="s">
        <v>53</v>
      </c>
    </row>
    <row r="31" spans="1:17" s="14" customFormat="1" ht="50" customHeight="1" x14ac:dyDescent="0.35">
      <c r="A31" s="12" t="s">
        <v>197</v>
      </c>
      <c r="B31" s="12" t="s">
        <v>366</v>
      </c>
      <c r="C31" s="41" t="s">
        <v>643</v>
      </c>
      <c r="D31" s="41" t="s">
        <v>643</v>
      </c>
      <c r="E31" s="41" t="s">
        <v>643</v>
      </c>
      <c r="F31" s="41" t="s">
        <v>643</v>
      </c>
      <c r="G31" s="41" t="s">
        <v>643</v>
      </c>
      <c r="H31" s="41" t="s">
        <v>643</v>
      </c>
      <c r="I31" s="41" t="s">
        <v>643</v>
      </c>
      <c r="J31" s="12">
        <v>0</v>
      </c>
      <c r="K31" s="12">
        <v>0</v>
      </c>
      <c r="L31" s="12">
        <v>0</v>
      </c>
      <c r="M31" s="18" t="s">
        <v>53</v>
      </c>
      <c r="N31" s="12">
        <v>0</v>
      </c>
      <c r="O31" s="12">
        <v>0</v>
      </c>
      <c r="P31" s="12">
        <v>0</v>
      </c>
      <c r="Q31" s="21" t="s">
        <v>53</v>
      </c>
    </row>
    <row r="32" spans="1:17" s="14" customFormat="1" ht="50" customHeight="1" x14ac:dyDescent="0.35">
      <c r="A32" s="13" t="s">
        <v>197</v>
      </c>
      <c r="B32" s="13" t="s">
        <v>290</v>
      </c>
      <c r="C32" s="41" t="s">
        <v>643</v>
      </c>
      <c r="D32" s="41" t="s">
        <v>643</v>
      </c>
      <c r="E32" s="41" t="s">
        <v>643</v>
      </c>
      <c r="F32" s="41" t="s">
        <v>643</v>
      </c>
      <c r="G32" s="41" t="s">
        <v>643</v>
      </c>
      <c r="H32" s="41" t="s">
        <v>643</v>
      </c>
      <c r="I32" s="41" t="s">
        <v>643</v>
      </c>
      <c r="J32" s="13">
        <v>0</v>
      </c>
      <c r="K32" s="13">
        <v>0</v>
      </c>
      <c r="L32" s="13">
        <v>0</v>
      </c>
      <c r="M32" s="17" t="s">
        <v>53</v>
      </c>
      <c r="N32" s="13">
        <v>0</v>
      </c>
      <c r="O32" s="13">
        <v>0</v>
      </c>
      <c r="P32" s="13">
        <v>0</v>
      </c>
      <c r="Q32" s="20" t="s">
        <v>53</v>
      </c>
    </row>
    <row r="33" spans="1:17" s="14" customFormat="1" ht="50" customHeight="1" x14ac:dyDescent="0.35">
      <c r="A33" s="12" t="s">
        <v>197</v>
      </c>
      <c r="B33" s="12">
        <v>1000000199</v>
      </c>
      <c r="C33" s="41" t="s">
        <v>643</v>
      </c>
      <c r="D33" s="41" t="s">
        <v>643</v>
      </c>
      <c r="E33" s="41" t="s">
        <v>643</v>
      </c>
      <c r="F33" s="41" t="s">
        <v>643</v>
      </c>
      <c r="G33" s="41" t="s">
        <v>643</v>
      </c>
      <c r="H33" s="41" t="s">
        <v>643</v>
      </c>
      <c r="I33" s="41" t="s">
        <v>643</v>
      </c>
      <c r="J33" s="12">
        <v>0</v>
      </c>
      <c r="K33" s="12">
        <v>0</v>
      </c>
      <c r="L33" s="12">
        <v>0</v>
      </c>
      <c r="M33" s="18" t="s">
        <v>53</v>
      </c>
      <c r="N33" s="12">
        <v>0</v>
      </c>
      <c r="O33" s="12">
        <v>0</v>
      </c>
      <c r="P33" s="12">
        <v>0</v>
      </c>
      <c r="Q33" s="21" t="s">
        <v>53</v>
      </c>
    </row>
    <row r="34" spans="1:17" s="14" customFormat="1" ht="50" customHeight="1" x14ac:dyDescent="0.35">
      <c r="A34" s="13" t="s">
        <v>197</v>
      </c>
      <c r="B34" s="13" t="s">
        <v>415</v>
      </c>
      <c r="C34" s="41" t="s">
        <v>643</v>
      </c>
      <c r="D34" s="41" t="s">
        <v>643</v>
      </c>
      <c r="E34" s="41" t="s">
        <v>643</v>
      </c>
      <c r="F34" s="41" t="s">
        <v>643</v>
      </c>
      <c r="G34" s="41" t="s">
        <v>643</v>
      </c>
      <c r="H34" s="41" t="s">
        <v>643</v>
      </c>
      <c r="I34" s="41" t="s">
        <v>643</v>
      </c>
      <c r="J34" s="13">
        <v>0</v>
      </c>
      <c r="K34" s="13">
        <v>0</v>
      </c>
      <c r="L34" s="13">
        <v>0</v>
      </c>
      <c r="M34" s="17" t="s">
        <v>53</v>
      </c>
      <c r="N34" s="13">
        <v>0</v>
      </c>
      <c r="O34" s="13">
        <v>0</v>
      </c>
      <c r="P34" s="13">
        <v>0</v>
      </c>
      <c r="Q34" s="20" t="s">
        <v>53</v>
      </c>
    </row>
    <row r="35" spans="1:17" s="14" customFormat="1" ht="50" customHeight="1" x14ac:dyDescent="0.35">
      <c r="A35" s="12" t="s">
        <v>197</v>
      </c>
      <c r="B35" s="12" t="s">
        <v>396</v>
      </c>
      <c r="C35" s="41" t="s">
        <v>643</v>
      </c>
      <c r="D35" s="41" t="s">
        <v>643</v>
      </c>
      <c r="E35" s="41" t="s">
        <v>643</v>
      </c>
      <c r="F35" s="41" t="s">
        <v>643</v>
      </c>
      <c r="G35" s="41" t="s">
        <v>643</v>
      </c>
      <c r="H35" s="41" t="s">
        <v>643</v>
      </c>
      <c r="I35" s="41" t="s">
        <v>643</v>
      </c>
      <c r="J35" s="12">
        <v>0</v>
      </c>
      <c r="K35" s="12">
        <v>0</v>
      </c>
      <c r="L35" s="12">
        <v>0</v>
      </c>
      <c r="M35" s="18" t="s">
        <v>53</v>
      </c>
      <c r="N35" s="12">
        <v>0</v>
      </c>
      <c r="O35" s="12">
        <v>0</v>
      </c>
      <c r="P35" s="12">
        <v>0</v>
      </c>
      <c r="Q35" s="21" t="s">
        <v>53</v>
      </c>
    </row>
    <row r="36" spans="1:17" s="14" customFormat="1" ht="50" customHeight="1" x14ac:dyDescent="0.35">
      <c r="A36" s="13" t="s">
        <v>197</v>
      </c>
      <c r="B36" s="13" t="s">
        <v>237</v>
      </c>
      <c r="C36" s="41" t="s">
        <v>643</v>
      </c>
      <c r="D36" s="41" t="s">
        <v>643</v>
      </c>
      <c r="E36" s="41" t="s">
        <v>643</v>
      </c>
      <c r="F36" s="41" t="s">
        <v>643</v>
      </c>
      <c r="G36" s="41" t="s">
        <v>643</v>
      </c>
      <c r="H36" s="41" t="s">
        <v>643</v>
      </c>
      <c r="I36" s="41" t="s">
        <v>643</v>
      </c>
      <c r="J36" s="13">
        <v>1</v>
      </c>
      <c r="K36" s="13">
        <v>0</v>
      </c>
      <c r="L36" s="13">
        <v>0</v>
      </c>
      <c r="M36" s="17" t="s">
        <v>53</v>
      </c>
      <c r="N36" s="13">
        <v>0</v>
      </c>
      <c r="O36" s="13">
        <v>0</v>
      </c>
      <c r="P36" s="13">
        <v>0</v>
      </c>
      <c r="Q36" s="20" t="s">
        <v>53</v>
      </c>
    </row>
    <row r="37" spans="1:17" s="14" customFormat="1" ht="50" customHeight="1" x14ac:dyDescent="0.35">
      <c r="A37" s="12" t="s">
        <v>197</v>
      </c>
      <c r="B37" s="12" t="s">
        <v>342</v>
      </c>
      <c r="C37" s="41" t="s">
        <v>643</v>
      </c>
      <c r="D37" s="41" t="s">
        <v>643</v>
      </c>
      <c r="E37" s="41" t="s">
        <v>643</v>
      </c>
      <c r="F37" s="41" t="s">
        <v>643</v>
      </c>
      <c r="G37" s="41" t="s">
        <v>643</v>
      </c>
      <c r="H37" s="41" t="s">
        <v>643</v>
      </c>
      <c r="I37" s="41" t="s">
        <v>643</v>
      </c>
      <c r="J37" s="12">
        <v>1</v>
      </c>
      <c r="K37" s="12">
        <v>0</v>
      </c>
      <c r="L37" s="12">
        <v>0</v>
      </c>
      <c r="M37" s="18" t="s">
        <v>53</v>
      </c>
      <c r="N37" s="12">
        <v>0</v>
      </c>
      <c r="O37" s="12">
        <v>0</v>
      </c>
      <c r="P37" s="12">
        <v>0</v>
      </c>
      <c r="Q37" s="21" t="s">
        <v>53</v>
      </c>
    </row>
    <row r="38" spans="1:17" s="14" customFormat="1" ht="50" customHeight="1" x14ac:dyDescent="0.35">
      <c r="A38" s="13" t="s">
        <v>197</v>
      </c>
      <c r="B38" s="13" t="s">
        <v>269</v>
      </c>
      <c r="C38" s="41" t="s">
        <v>643</v>
      </c>
      <c r="D38" s="41" t="s">
        <v>643</v>
      </c>
      <c r="E38" s="41" t="s">
        <v>643</v>
      </c>
      <c r="F38" s="41" t="s">
        <v>643</v>
      </c>
      <c r="G38" s="41" t="s">
        <v>643</v>
      </c>
      <c r="H38" s="41" t="s">
        <v>643</v>
      </c>
      <c r="I38" s="41" t="s">
        <v>643</v>
      </c>
      <c r="J38" s="13">
        <v>1</v>
      </c>
      <c r="K38" s="13">
        <v>0</v>
      </c>
      <c r="L38" s="13">
        <v>0</v>
      </c>
      <c r="M38" s="17" t="s">
        <v>53</v>
      </c>
      <c r="N38" s="13">
        <v>0</v>
      </c>
      <c r="O38" s="13">
        <v>0</v>
      </c>
      <c r="P38" s="13">
        <v>0</v>
      </c>
      <c r="Q38" s="20" t="s">
        <v>53</v>
      </c>
    </row>
    <row r="39" spans="1:17" s="14" customFormat="1" ht="50" customHeight="1" x14ac:dyDescent="0.35">
      <c r="A39" s="12" t="s">
        <v>197</v>
      </c>
      <c r="B39" s="12" t="s">
        <v>412</v>
      </c>
      <c r="C39" s="41" t="s">
        <v>643</v>
      </c>
      <c r="D39" s="41" t="s">
        <v>643</v>
      </c>
      <c r="E39" s="41" t="s">
        <v>643</v>
      </c>
      <c r="F39" s="41" t="s">
        <v>643</v>
      </c>
      <c r="G39" s="41" t="s">
        <v>643</v>
      </c>
      <c r="H39" s="41" t="s">
        <v>643</v>
      </c>
      <c r="I39" s="41" t="s">
        <v>643</v>
      </c>
      <c r="J39" s="12">
        <v>1</v>
      </c>
      <c r="K39" s="12">
        <v>0</v>
      </c>
      <c r="L39" s="12">
        <v>0</v>
      </c>
      <c r="M39" s="18" t="s">
        <v>53</v>
      </c>
      <c r="N39" s="12">
        <v>0</v>
      </c>
      <c r="O39" s="12">
        <v>0</v>
      </c>
      <c r="P39" s="12">
        <v>0</v>
      </c>
      <c r="Q39" s="21" t="s">
        <v>53</v>
      </c>
    </row>
    <row r="40" spans="1:17" s="14" customFormat="1" ht="50" customHeight="1" x14ac:dyDescent="0.35">
      <c r="A40" s="13" t="s">
        <v>197</v>
      </c>
      <c r="B40" s="13" t="s">
        <v>331</v>
      </c>
      <c r="C40" s="41" t="s">
        <v>643</v>
      </c>
      <c r="D40" s="41" t="s">
        <v>643</v>
      </c>
      <c r="E40" s="41" t="s">
        <v>643</v>
      </c>
      <c r="F40" s="41" t="s">
        <v>643</v>
      </c>
      <c r="G40" s="41" t="s">
        <v>643</v>
      </c>
      <c r="H40" s="41" t="s">
        <v>643</v>
      </c>
      <c r="I40" s="41" t="s">
        <v>643</v>
      </c>
      <c r="J40" s="13">
        <v>2</v>
      </c>
      <c r="K40" s="13">
        <v>0</v>
      </c>
      <c r="L40" s="13">
        <v>0</v>
      </c>
      <c r="M40" s="17" t="s">
        <v>53</v>
      </c>
      <c r="N40" s="13">
        <v>0</v>
      </c>
      <c r="O40" s="13">
        <v>0</v>
      </c>
      <c r="P40" s="13">
        <v>0</v>
      </c>
      <c r="Q40" s="20" t="s">
        <v>53</v>
      </c>
    </row>
    <row r="41" spans="1:17" s="14" customFormat="1" ht="50" customHeight="1" x14ac:dyDescent="0.35">
      <c r="A41" s="12" t="s">
        <v>197</v>
      </c>
      <c r="B41" s="12" t="s">
        <v>367</v>
      </c>
      <c r="C41" s="41" t="s">
        <v>643</v>
      </c>
      <c r="D41" s="41" t="s">
        <v>643</v>
      </c>
      <c r="E41" s="41" t="s">
        <v>643</v>
      </c>
      <c r="F41" s="41" t="s">
        <v>643</v>
      </c>
      <c r="G41" s="41" t="s">
        <v>643</v>
      </c>
      <c r="H41" s="41" t="s">
        <v>643</v>
      </c>
      <c r="I41" s="41" t="s">
        <v>643</v>
      </c>
      <c r="J41" s="12">
        <v>2</v>
      </c>
      <c r="K41" s="12">
        <v>0</v>
      </c>
      <c r="L41" s="12">
        <v>0</v>
      </c>
      <c r="M41" s="18" t="s">
        <v>53</v>
      </c>
      <c r="N41" s="12">
        <v>0</v>
      </c>
      <c r="O41" s="12">
        <v>0</v>
      </c>
      <c r="P41" s="12">
        <v>0</v>
      </c>
      <c r="Q41" s="21" t="s">
        <v>53</v>
      </c>
    </row>
    <row r="42" spans="1:17" s="14" customFormat="1" ht="50" customHeight="1" x14ac:dyDescent="0.35">
      <c r="A42" s="13" t="s">
        <v>197</v>
      </c>
      <c r="B42" s="13" t="s">
        <v>308</v>
      </c>
      <c r="C42" s="41" t="s">
        <v>643</v>
      </c>
      <c r="D42" s="41" t="s">
        <v>643</v>
      </c>
      <c r="E42" s="41" t="s">
        <v>643</v>
      </c>
      <c r="F42" s="41" t="s">
        <v>643</v>
      </c>
      <c r="G42" s="41" t="s">
        <v>643</v>
      </c>
      <c r="H42" s="41" t="s">
        <v>643</v>
      </c>
      <c r="I42" s="41" t="s">
        <v>643</v>
      </c>
      <c r="J42" s="13">
        <v>2</v>
      </c>
      <c r="K42" s="13">
        <v>0</v>
      </c>
      <c r="L42" s="13">
        <v>0</v>
      </c>
      <c r="M42" s="17" t="s">
        <v>53</v>
      </c>
      <c r="N42" s="13">
        <v>0</v>
      </c>
      <c r="O42" s="13">
        <v>0</v>
      </c>
      <c r="P42" s="13">
        <v>0</v>
      </c>
      <c r="Q42" s="20" t="s">
        <v>53</v>
      </c>
    </row>
    <row r="43" spans="1:17" s="14" customFormat="1" ht="50" customHeight="1" x14ac:dyDescent="0.35">
      <c r="A43" s="12" t="s">
        <v>197</v>
      </c>
      <c r="B43" s="12" t="s">
        <v>407</v>
      </c>
      <c r="C43" s="41" t="s">
        <v>643</v>
      </c>
      <c r="D43" s="41" t="s">
        <v>643</v>
      </c>
      <c r="E43" s="41" t="s">
        <v>643</v>
      </c>
      <c r="F43" s="41" t="s">
        <v>643</v>
      </c>
      <c r="G43" s="41" t="s">
        <v>643</v>
      </c>
      <c r="H43" s="41" t="s">
        <v>643</v>
      </c>
      <c r="I43" s="41" t="s">
        <v>643</v>
      </c>
      <c r="J43" s="12">
        <v>5</v>
      </c>
      <c r="K43" s="12">
        <v>0</v>
      </c>
      <c r="L43" s="12">
        <v>0</v>
      </c>
      <c r="M43" s="18" t="s">
        <v>196</v>
      </c>
      <c r="N43" s="12">
        <v>0</v>
      </c>
      <c r="O43" s="12">
        <v>0</v>
      </c>
      <c r="P43" s="12">
        <v>0</v>
      </c>
      <c r="Q43" s="21" t="s">
        <v>196</v>
      </c>
    </row>
    <row r="44" spans="1:17" s="14" customFormat="1" ht="50" customHeight="1" x14ac:dyDescent="0.35">
      <c r="A44" s="13" t="s">
        <v>197</v>
      </c>
      <c r="B44" s="13" t="s">
        <v>302</v>
      </c>
      <c r="C44" s="41" t="s">
        <v>643</v>
      </c>
      <c r="D44" s="41" t="s">
        <v>643</v>
      </c>
      <c r="E44" s="41" t="s">
        <v>643</v>
      </c>
      <c r="F44" s="41" t="s">
        <v>643</v>
      </c>
      <c r="G44" s="41" t="s">
        <v>643</v>
      </c>
      <c r="H44" s="41" t="s">
        <v>643</v>
      </c>
      <c r="I44" s="41" t="s">
        <v>643</v>
      </c>
      <c r="J44" s="13">
        <v>8</v>
      </c>
      <c r="K44" s="13">
        <v>0</v>
      </c>
      <c r="L44" s="13">
        <v>0</v>
      </c>
      <c r="M44" s="17" t="s">
        <v>196</v>
      </c>
      <c r="N44" s="13">
        <v>0</v>
      </c>
      <c r="O44" s="13">
        <v>0</v>
      </c>
      <c r="P44" s="13">
        <v>0</v>
      </c>
      <c r="Q44" s="20" t="s">
        <v>196</v>
      </c>
    </row>
    <row r="45" spans="1:17" s="14" customFormat="1" ht="50" customHeight="1" x14ac:dyDescent="0.35">
      <c r="A45" s="12" t="s">
        <v>197</v>
      </c>
      <c r="B45" s="12" t="s">
        <v>358</v>
      </c>
      <c r="C45" s="41" t="s">
        <v>643</v>
      </c>
      <c r="D45" s="41" t="s">
        <v>643</v>
      </c>
      <c r="E45" s="41" t="s">
        <v>643</v>
      </c>
      <c r="F45" s="41" t="s">
        <v>643</v>
      </c>
      <c r="G45" s="41" t="s">
        <v>643</v>
      </c>
      <c r="H45" s="41" t="s">
        <v>643</v>
      </c>
      <c r="I45" s="41" t="s">
        <v>643</v>
      </c>
      <c r="J45" s="12">
        <v>10</v>
      </c>
      <c r="K45" s="12">
        <v>0</v>
      </c>
      <c r="L45" s="12">
        <v>0</v>
      </c>
      <c r="M45" s="18" t="s">
        <v>196</v>
      </c>
      <c r="N45" s="12">
        <v>0</v>
      </c>
      <c r="O45" s="12">
        <v>0</v>
      </c>
      <c r="P45" s="12">
        <v>0</v>
      </c>
      <c r="Q45" s="21" t="s">
        <v>196</v>
      </c>
    </row>
    <row r="46" spans="1:17" s="14" customFormat="1" ht="50" customHeight="1" x14ac:dyDescent="0.35">
      <c r="A46" s="13" t="s">
        <v>71</v>
      </c>
      <c r="B46" s="13" t="s">
        <v>332</v>
      </c>
      <c r="C46" s="41" t="s">
        <v>643</v>
      </c>
      <c r="D46" s="41" t="s">
        <v>643</v>
      </c>
      <c r="E46" s="41" t="s">
        <v>643</v>
      </c>
      <c r="F46" s="41" t="s">
        <v>643</v>
      </c>
      <c r="G46" s="41" t="s">
        <v>643</v>
      </c>
      <c r="H46" s="41" t="s">
        <v>643</v>
      </c>
      <c r="I46" s="41" t="s">
        <v>643</v>
      </c>
      <c r="J46" s="13">
        <v>0</v>
      </c>
      <c r="K46" s="13">
        <v>0</v>
      </c>
      <c r="L46" s="13">
        <v>0</v>
      </c>
      <c r="M46" s="17" t="s">
        <v>53</v>
      </c>
      <c r="N46" s="13">
        <v>0</v>
      </c>
      <c r="O46" s="13">
        <v>0</v>
      </c>
      <c r="P46" s="13">
        <v>0</v>
      </c>
      <c r="Q46" s="20" t="s">
        <v>53</v>
      </c>
    </row>
    <row r="47" spans="1:17" s="14" customFormat="1" ht="50" customHeight="1" x14ac:dyDescent="0.35">
      <c r="A47" s="12" t="s">
        <v>71</v>
      </c>
      <c r="B47" s="12" t="s">
        <v>223</v>
      </c>
      <c r="C47" s="41" t="s">
        <v>643</v>
      </c>
      <c r="D47" s="41" t="s">
        <v>643</v>
      </c>
      <c r="E47" s="41" t="s">
        <v>643</v>
      </c>
      <c r="F47" s="41" t="s">
        <v>643</v>
      </c>
      <c r="G47" s="41" t="s">
        <v>643</v>
      </c>
      <c r="H47" s="41" t="s">
        <v>643</v>
      </c>
      <c r="I47" s="41" t="s">
        <v>643</v>
      </c>
      <c r="J47" s="12">
        <v>0</v>
      </c>
      <c r="K47" s="12">
        <v>0</v>
      </c>
      <c r="L47" s="12">
        <v>0</v>
      </c>
      <c r="M47" s="18" t="s">
        <v>53</v>
      </c>
      <c r="N47" s="12">
        <v>0</v>
      </c>
      <c r="O47" s="12">
        <v>0</v>
      </c>
      <c r="P47" s="12">
        <v>0</v>
      </c>
      <c r="Q47" s="21" t="s">
        <v>53</v>
      </c>
    </row>
    <row r="48" spans="1:17" s="14" customFormat="1" ht="50" customHeight="1" x14ac:dyDescent="0.35">
      <c r="A48" s="13" t="s">
        <v>71</v>
      </c>
      <c r="B48" s="13" t="s">
        <v>275</v>
      </c>
      <c r="C48" s="41" t="s">
        <v>643</v>
      </c>
      <c r="D48" s="41" t="s">
        <v>643</v>
      </c>
      <c r="E48" s="41" t="s">
        <v>643</v>
      </c>
      <c r="F48" s="41" t="s">
        <v>643</v>
      </c>
      <c r="G48" s="41" t="s">
        <v>643</v>
      </c>
      <c r="H48" s="41" t="s">
        <v>643</v>
      </c>
      <c r="I48" s="41" t="s">
        <v>643</v>
      </c>
      <c r="J48" s="13">
        <v>0</v>
      </c>
      <c r="K48" s="13">
        <v>0</v>
      </c>
      <c r="L48" s="13">
        <v>0</v>
      </c>
      <c r="M48" s="17" t="s">
        <v>53</v>
      </c>
      <c r="N48" s="13">
        <v>0</v>
      </c>
      <c r="O48" s="13">
        <v>0</v>
      </c>
      <c r="P48" s="13">
        <v>0</v>
      </c>
      <c r="Q48" s="20" t="s">
        <v>53</v>
      </c>
    </row>
    <row r="49" spans="1:17" s="14" customFormat="1" ht="50" customHeight="1" x14ac:dyDescent="0.35">
      <c r="A49" s="12" t="s">
        <v>71</v>
      </c>
      <c r="B49" s="12" t="s">
        <v>398</v>
      </c>
      <c r="C49" s="41" t="s">
        <v>643</v>
      </c>
      <c r="D49" s="41" t="s">
        <v>643</v>
      </c>
      <c r="E49" s="41" t="s">
        <v>643</v>
      </c>
      <c r="F49" s="41" t="s">
        <v>643</v>
      </c>
      <c r="G49" s="41" t="s">
        <v>643</v>
      </c>
      <c r="H49" s="41" t="s">
        <v>643</v>
      </c>
      <c r="I49" s="41" t="s">
        <v>643</v>
      </c>
      <c r="J49" s="12">
        <v>0</v>
      </c>
      <c r="K49" s="12">
        <v>0</v>
      </c>
      <c r="L49" s="12">
        <v>0</v>
      </c>
      <c r="M49" s="18" t="s">
        <v>53</v>
      </c>
      <c r="N49" s="12">
        <v>0</v>
      </c>
      <c r="O49" s="12">
        <v>0</v>
      </c>
      <c r="P49" s="12">
        <v>0</v>
      </c>
      <c r="Q49" s="21" t="s">
        <v>53</v>
      </c>
    </row>
    <row r="50" spans="1:17" s="14" customFormat="1" ht="50" customHeight="1" x14ac:dyDescent="0.35">
      <c r="A50" s="13" t="s">
        <v>71</v>
      </c>
      <c r="B50" s="13" t="s">
        <v>246</v>
      </c>
      <c r="C50" s="41" t="s">
        <v>643</v>
      </c>
      <c r="D50" s="41" t="s">
        <v>643</v>
      </c>
      <c r="E50" s="41" t="s">
        <v>643</v>
      </c>
      <c r="F50" s="41" t="s">
        <v>643</v>
      </c>
      <c r="G50" s="41" t="s">
        <v>643</v>
      </c>
      <c r="H50" s="41" t="s">
        <v>643</v>
      </c>
      <c r="I50" s="41" t="s">
        <v>643</v>
      </c>
      <c r="J50" s="13">
        <v>1</v>
      </c>
      <c r="K50" s="13">
        <v>1</v>
      </c>
      <c r="L50" s="13">
        <v>0</v>
      </c>
      <c r="M50" s="17" t="s">
        <v>53</v>
      </c>
      <c r="N50" s="13">
        <v>0</v>
      </c>
      <c r="O50" s="13">
        <v>0</v>
      </c>
      <c r="P50" s="13">
        <v>0</v>
      </c>
      <c r="Q50" s="20" t="s">
        <v>53</v>
      </c>
    </row>
    <row r="51" spans="1:17" s="14" customFormat="1" ht="50" customHeight="1" x14ac:dyDescent="0.35">
      <c r="A51" s="12" t="s">
        <v>104</v>
      </c>
      <c r="B51" s="12" t="s">
        <v>319</v>
      </c>
      <c r="C51" s="41" t="s">
        <v>643</v>
      </c>
      <c r="D51" s="41" t="s">
        <v>643</v>
      </c>
      <c r="E51" s="41" t="s">
        <v>643</v>
      </c>
      <c r="F51" s="41" t="s">
        <v>643</v>
      </c>
      <c r="G51" s="41" t="s">
        <v>643</v>
      </c>
      <c r="H51" s="41" t="s">
        <v>643</v>
      </c>
      <c r="I51" s="41" t="s">
        <v>643</v>
      </c>
      <c r="J51" s="12">
        <v>0</v>
      </c>
      <c r="K51" s="12">
        <v>0</v>
      </c>
      <c r="L51" s="12">
        <v>0</v>
      </c>
      <c r="M51" s="18" t="s">
        <v>155</v>
      </c>
      <c r="N51" s="12">
        <v>0</v>
      </c>
      <c r="O51" s="12">
        <v>0</v>
      </c>
      <c r="P51" s="12">
        <v>0</v>
      </c>
      <c r="Q51" s="21" t="s">
        <v>155</v>
      </c>
    </row>
    <row r="52" spans="1:17" s="14" customFormat="1" ht="50" customHeight="1" x14ac:dyDescent="0.35">
      <c r="A52" s="13" t="s">
        <v>104</v>
      </c>
      <c r="B52" s="13" t="s">
        <v>221</v>
      </c>
      <c r="C52" s="41" t="s">
        <v>643</v>
      </c>
      <c r="D52" s="41" t="s">
        <v>643</v>
      </c>
      <c r="E52" s="41" t="s">
        <v>643</v>
      </c>
      <c r="F52" s="41" t="s">
        <v>643</v>
      </c>
      <c r="G52" s="41" t="s">
        <v>643</v>
      </c>
      <c r="H52" s="41" t="s">
        <v>643</v>
      </c>
      <c r="I52" s="41" t="s">
        <v>643</v>
      </c>
      <c r="J52" s="13">
        <v>0</v>
      </c>
      <c r="K52" s="13">
        <v>0</v>
      </c>
      <c r="L52" s="13">
        <v>0</v>
      </c>
      <c r="M52" s="17" t="s">
        <v>155</v>
      </c>
      <c r="N52" s="13">
        <v>0</v>
      </c>
      <c r="O52" s="13">
        <v>0</v>
      </c>
      <c r="P52" s="13">
        <v>0</v>
      </c>
      <c r="Q52" s="20" t="s">
        <v>155</v>
      </c>
    </row>
    <row r="53" spans="1:17" s="14" customFormat="1" ht="50" customHeight="1" x14ac:dyDescent="0.35">
      <c r="A53" s="12" t="s">
        <v>104</v>
      </c>
      <c r="B53" s="12" t="s">
        <v>333</v>
      </c>
      <c r="C53" s="41" t="s">
        <v>643</v>
      </c>
      <c r="D53" s="41" t="s">
        <v>643</v>
      </c>
      <c r="E53" s="41" t="s">
        <v>643</v>
      </c>
      <c r="F53" s="41" t="s">
        <v>643</v>
      </c>
      <c r="G53" s="41" t="s">
        <v>643</v>
      </c>
      <c r="H53" s="41" t="s">
        <v>643</v>
      </c>
      <c r="I53" s="41" t="s">
        <v>643</v>
      </c>
      <c r="J53" s="12">
        <v>0</v>
      </c>
      <c r="K53" s="12">
        <v>0</v>
      </c>
      <c r="L53" s="12">
        <v>0</v>
      </c>
      <c r="M53" s="18" t="s">
        <v>155</v>
      </c>
      <c r="N53" s="12">
        <v>0</v>
      </c>
      <c r="O53" s="12">
        <v>0</v>
      </c>
      <c r="P53" s="12">
        <v>0</v>
      </c>
      <c r="Q53" s="21" t="s">
        <v>155</v>
      </c>
    </row>
    <row r="54" spans="1:17" s="14" customFormat="1" ht="50" customHeight="1" x14ac:dyDescent="0.35">
      <c r="A54" s="13" t="s">
        <v>101</v>
      </c>
      <c r="B54" s="13" t="s">
        <v>225</v>
      </c>
      <c r="C54" s="41" t="s">
        <v>643</v>
      </c>
      <c r="D54" s="41" t="s">
        <v>643</v>
      </c>
      <c r="E54" s="41" t="s">
        <v>643</v>
      </c>
      <c r="F54" s="41" t="s">
        <v>643</v>
      </c>
      <c r="G54" s="41" t="s">
        <v>643</v>
      </c>
      <c r="H54" s="41" t="s">
        <v>643</v>
      </c>
      <c r="I54" s="41" t="s">
        <v>643</v>
      </c>
      <c r="J54" s="13">
        <v>0</v>
      </c>
      <c r="K54" s="13">
        <v>0</v>
      </c>
      <c r="L54" s="13">
        <v>0</v>
      </c>
      <c r="M54" s="17" t="s">
        <v>53</v>
      </c>
      <c r="N54" s="13">
        <v>0</v>
      </c>
      <c r="O54" s="13">
        <v>0</v>
      </c>
      <c r="P54" s="13">
        <v>0</v>
      </c>
      <c r="Q54" s="20" t="s">
        <v>53</v>
      </c>
    </row>
    <row r="55" spans="1:17" s="14" customFormat="1" ht="50" customHeight="1" x14ac:dyDescent="0.35">
      <c r="A55" s="12" t="s">
        <v>101</v>
      </c>
      <c r="B55" s="12" t="s">
        <v>256</v>
      </c>
      <c r="C55" s="41" t="s">
        <v>643</v>
      </c>
      <c r="D55" s="41" t="s">
        <v>643</v>
      </c>
      <c r="E55" s="41" t="s">
        <v>643</v>
      </c>
      <c r="F55" s="41" t="s">
        <v>643</v>
      </c>
      <c r="G55" s="41" t="s">
        <v>643</v>
      </c>
      <c r="H55" s="41" t="s">
        <v>643</v>
      </c>
      <c r="I55" s="41" t="s">
        <v>643</v>
      </c>
      <c r="J55" s="12">
        <v>0</v>
      </c>
      <c r="K55" s="12">
        <v>0</v>
      </c>
      <c r="L55" s="12">
        <v>0</v>
      </c>
      <c r="M55" s="18" t="s">
        <v>53</v>
      </c>
      <c r="N55" s="12">
        <v>0</v>
      </c>
      <c r="O55" s="12">
        <v>0</v>
      </c>
      <c r="P55" s="12">
        <v>0</v>
      </c>
      <c r="Q55" s="21" t="s">
        <v>53</v>
      </c>
    </row>
    <row r="56" spans="1:17" s="14" customFormat="1" ht="50" customHeight="1" x14ac:dyDescent="0.35">
      <c r="A56" s="13" t="s">
        <v>101</v>
      </c>
      <c r="B56" s="13" t="s">
        <v>411</v>
      </c>
      <c r="C56" s="41" t="s">
        <v>643</v>
      </c>
      <c r="D56" s="41" t="s">
        <v>643</v>
      </c>
      <c r="E56" s="41" t="s">
        <v>643</v>
      </c>
      <c r="F56" s="41" t="s">
        <v>643</v>
      </c>
      <c r="G56" s="41" t="s">
        <v>643</v>
      </c>
      <c r="H56" s="41" t="s">
        <v>643</v>
      </c>
      <c r="I56" s="41" t="s">
        <v>643</v>
      </c>
      <c r="J56" s="13">
        <v>2</v>
      </c>
      <c r="K56" s="13">
        <v>0</v>
      </c>
      <c r="L56" s="13">
        <v>0</v>
      </c>
      <c r="M56" s="17" t="s">
        <v>154</v>
      </c>
      <c r="N56" s="13">
        <v>0</v>
      </c>
      <c r="O56" s="13">
        <v>0</v>
      </c>
      <c r="P56" s="13">
        <v>0</v>
      </c>
      <c r="Q56" s="20" t="s">
        <v>154</v>
      </c>
    </row>
    <row r="57" spans="1:17" s="14" customFormat="1" ht="50" customHeight="1" x14ac:dyDescent="0.35">
      <c r="A57" s="12" t="s">
        <v>117</v>
      </c>
      <c r="B57" s="12" t="s">
        <v>335</v>
      </c>
      <c r="C57" s="41" t="s">
        <v>643</v>
      </c>
      <c r="D57" s="41" t="s">
        <v>643</v>
      </c>
      <c r="E57" s="41" t="s">
        <v>643</v>
      </c>
      <c r="F57" s="41" t="s">
        <v>643</v>
      </c>
      <c r="G57" s="41" t="s">
        <v>643</v>
      </c>
      <c r="H57" s="41" t="s">
        <v>643</v>
      </c>
      <c r="I57" s="41" t="s">
        <v>643</v>
      </c>
      <c r="J57" s="12">
        <v>0</v>
      </c>
      <c r="K57" s="12">
        <v>0</v>
      </c>
      <c r="L57" s="12">
        <v>0</v>
      </c>
      <c r="M57" s="18" t="s">
        <v>53</v>
      </c>
      <c r="N57" s="12">
        <v>0</v>
      </c>
      <c r="O57" s="12">
        <v>0</v>
      </c>
      <c r="P57" s="12">
        <v>0</v>
      </c>
      <c r="Q57" s="21" t="s">
        <v>53</v>
      </c>
    </row>
    <row r="58" spans="1:17" s="14" customFormat="1" ht="50" customHeight="1" x14ac:dyDescent="0.35">
      <c r="A58" s="13" t="s">
        <v>117</v>
      </c>
      <c r="B58" s="13" t="s">
        <v>351</v>
      </c>
      <c r="C58" s="41" t="s">
        <v>643</v>
      </c>
      <c r="D58" s="41" t="s">
        <v>643</v>
      </c>
      <c r="E58" s="41" t="s">
        <v>643</v>
      </c>
      <c r="F58" s="41" t="s">
        <v>643</v>
      </c>
      <c r="G58" s="41" t="s">
        <v>643</v>
      </c>
      <c r="H58" s="41" t="s">
        <v>643</v>
      </c>
      <c r="I58" s="41" t="s">
        <v>643</v>
      </c>
      <c r="J58" s="13">
        <v>0</v>
      </c>
      <c r="K58" s="13">
        <v>0</v>
      </c>
      <c r="L58" s="13">
        <v>0</v>
      </c>
      <c r="M58" s="17" t="s">
        <v>53</v>
      </c>
      <c r="N58" s="13">
        <v>0</v>
      </c>
      <c r="O58" s="13">
        <v>0</v>
      </c>
      <c r="P58" s="13">
        <v>0</v>
      </c>
      <c r="Q58" s="20" t="s">
        <v>53</v>
      </c>
    </row>
    <row r="59" spans="1:17" s="14" customFormat="1" ht="50" customHeight="1" x14ac:dyDescent="0.35">
      <c r="A59" s="12" t="s">
        <v>117</v>
      </c>
      <c r="B59" s="12">
        <v>1000000151</v>
      </c>
      <c r="C59" s="41" t="s">
        <v>643</v>
      </c>
      <c r="D59" s="41" t="s">
        <v>643</v>
      </c>
      <c r="E59" s="41" t="s">
        <v>643</v>
      </c>
      <c r="F59" s="41" t="s">
        <v>643</v>
      </c>
      <c r="G59" s="41" t="s">
        <v>643</v>
      </c>
      <c r="H59" s="41" t="s">
        <v>643</v>
      </c>
      <c r="I59" s="41" t="s">
        <v>643</v>
      </c>
      <c r="J59" s="12">
        <v>0</v>
      </c>
      <c r="K59" s="12">
        <v>0</v>
      </c>
      <c r="L59" s="12">
        <v>0</v>
      </c>
      <c r="M59" s="18" t="s">
        <v>53</v>
      </c>
      <c r="N59" s="12">
        <v>0</v>
      </c>
      <c r="O59" s="12">
        <v>0</v>
      </c>
      <c r="P59" s="12">
        <v>0</v>
      </c>
      <c r="Q59" s="21" t="s">
        <v>53</v>
      </c>
    </row>
    <row r="60" spans="1:17" s="14" customFormat="1" ht="50" customHeight="1" x14ac:dyDescent="0.35">
      <c r="A60" s="13" t="s">
        <v>70</v>
      </c>
      <c r="B60" s="13" t="s">
        <v>218</v>
      </c>
      <c r="C60" s="41" t="s">
        <v>643</v>
      </c>
      <c r="D60" s="41" t="s">
        <v>643</v>
      </c>
      <c r="E60" s="41" t="s">
        <v>643</v>
      </c>
      <c r="F60" s="41" t="s">
        <v>643</v>
      </c>
      <c r="G60" s="41" t="s">
        <v>643</v>
      </c>
      <c r="H60" s="41" t="s">
        <v>643</v>
      </c>
      <c r="I60" s="41" t="s">
        <v>643</v>
      </c>
      <c r="J60" s="13">
        <v>0</v>
      </c>
      <c r="K60" s="13">
        <v>0</v>
      </c>
      <c r="L60" s="13">
        <v>0</v>
      </c>
      <c r="M60" s="17" t="s">
        <v>53</v>
      </c>
      <c r="N60" s="13">
        <v>0</v>
      </c>
      <c r="O60" s="13">
        <v>0</v>
      </c>
      <c r="P60" s="13">
        <v>0</v>
      </c>
      <c r="Q60" s="20" t="s">
        <v>53</v>
      </c>
    </row>
    <row r="61" spans="1:17" s="14" customFormat="1" ht="50" customHeight="1" x14ac:dyDescent="0.35">
      <c r="A61" s="12" t="s">
        <v>70</v>
      </c>
      <c r="B61" s="12" t="s">
        <v>345</v>
      </c>
      <c r="C61" s="41" t="s">
        <v>643</v>
      </c>
      <c r="D61" s="41" t="s">
        <v>643</v>
      </c>
      <c r="E61" s="41" t="s">
        <v>643</v>
      </c>
      <c r="F61" s="41" t="s">
        <v>643</v>
      </c>
      <c r="G61" s="41" t="s">
        <v>643</v>
      </c>
      <c r="H61" s="41" t="s">
        <v>643</v>
      </c>
      <c r="I61" s="41" t="s">
        <v>643</v>
      </c>
      <c r="J61" s="12">
        <v>0</v>
      </c>
      <c r="K61" s="12">
        <v>0</v>
      </c>
      <c r="L61" s="12">
        <v>0</v>
      </c>
      <c r="M61" s="18" t="s">
        <v>53</v>
      </c>
      <c r="N61" s="12">
        <v>0</v>
      </c>
      <c r="O61" s="12">
        <v>0</v>
      </c>
      <c r="P61" s="12">
        <v>0</v>
      </c>
      <c r="Q61" s="21" t="s">
        <v>53</v>
      </c>
    </row>
    <row r="62" spans="1:17" s="14" customFormat="1" ht="50" customHeight="1" x14ac:dyDescent="0.35">
      <c r="A62" s="13" t="s">
        <v>70</v>
      </c>
      <c r="B62" s="13" t="s">
        <v>262</v>
      </c>
      <c r="C62" s="41" t="s">
        <v>643</v>
      </c>
      <c r="D62" s="41" t="s">
        <v>643</v>
      </c>
      <c r="E62" s="41" t="s">
        <v>643</v>
      </c>
      <c r="F62" s="41" t="s">
        <v>643</v>
      </c>
      <c r="G62" s="41" t="s">
        <v>643</v>
      </c>
      <c r="H62" s="41" t="s">
        <v>643</v>
      </c>
      <c r="I62" s="41" t="s">
        <v>643</v>
      </c>
      <c r="J62" s="13">
        <v>0</v>
      </c>
      <c r="K62" s="13">
        <v>0</v>
      </c>
      <c r="L62" s="13">
        <v>0</v>
      </c>
      <c r="M62" s="17" t="s">
        <v>53</v>
      </c>
      <c r="N62" s="13">
        <v>0</v>
      </c>
      <c r="O62" s="13">
        <v>0</v>
      </c>
      <c r="P62" s="13">
        <v>0</v>
      </c>
      <c r="Q62" s="20" t="s">
        <v>53</v>
      </c>
    </row>
    <row r="63" spans="1:17" s="14" customFormat="1" ht="50" customHeight="1" x14ac:dyDescent="0.35">
      <c r="A63" s="12" t="s">
        <v>70</v>
      </c>
      <c r="B63" s="12" t="s">
        <v>397</v>
      </c>
      <c r="C63" s="41" t="s">
        <v>643</v>
      </c>
      <c r="D63" s="41" t="s">
        <v>643</v>
      </c>
      <c r="E63" s="41" t="s">
        <v>643</v>
      </c>
      <c r="F63" s="41" t="s">
        <v>643</v>
      </c>
      <c r="G63" s="41" t="s">
        <v>643</v>
      </c>
      <c r="H63" s="41" t="s">
        <v>643</v>
      </c>
      <c r="I63" s="41" t="s">
        <v>643</v>
      </c>
      <c r="J63" s="12">
        <v>0</v>
      </c>
      <c r="K63" s="12">
        <v>0</v>
      </c>
      <c r="L63" s="12">
        <v>0</v>
      </c>
      <c r="M63" s="18" t="s">
        <v>53</v>
      </c>
      <c r="N63" s="12">
        <v>0</v>
      </c>
      <c r="O63" s="12">
        <v>0</v>
      </c>
      <c r="P63" s="12">
        <v>0</v>
      </c>
      <c r="Q63" s="21" t="s">
        <v>53</v>
      </c>
    </row>
    <row r="64" spans="1:17" s="14" customFormat="1" ht="50" customHeight="1" x14ac:dyDescent="0.35">
      <c r="A64" s="13" t="s">
        <v>70</v>
      </c>
      <c r="B64" s="13" t="s">
        <v>399</v>
      </c>
      <c r="C64" s="41" t="s">
        <v>643</v>
      </c>
      <c r="D64" s="41" t="s">
        <v>643</v>
      </c>
      <c r="E64" s="41" t="s">
        <v>643</v>
      </c>
      <c r="F64" s="41" t="s">
        <v>643</v>
      </c>
      <c r="G64" s="41" t="s">
        <v>643</v>
      </c>
      <c r="H64" s="41" t="s">
        <v>643</v>
      </c>
      <c r="I64" s="41" t="s">
        <v>643</v>
      </c>
      <c r="J64" s="13">
        <v>0</v>
      </c>
      <c r="K64" s="13">
        <v>0</v>
      </c>
      <c r="L64" s="13">
        <v>0</v>
      </c>
      <c r="M64" s="17" t="s">
        <v>53</v>
      </c>
      <c r="N64" s="13">
        <v>0</v>
      </c>
      <c r="O64" s="13">
        <v>0</v>
      </c>
      <c r="P64" s="13">
        <v>0</v>
      </c>
      <c r="Q64" s="20" t="s">
        <v>53</v>
      </c>
    </row>
    <row r="65" spans="1:17" s="14" customFormat="1" ht="50" customHeight="1" x14ac:dyDescent="0.35">
      <c r="A65" s="12" t="s">
        <v>70</v>
      </c>
      <c r="B65" s="12" t="s">
        <v>402</v>
      </c>
      <c r="C65" s="41" t="s">
        <v>643</v>
      </c>
      <c r="D65" s="41" t="s">
        <v>643</v>
      </c>
      <c r="E65" s="41" t="s">
        <v>643</v>
      </c>
      <c r="F65" s="41" t="s">
        <v>643</v>
      </c>
      <c r="G65" s="41" t="s">
        <v>643</v>
      </c>
      <c r="H65" s="41" t="s">
        <v>643</v>
      </c>
      <c r="I65" s="41" t="s">
        <v>643</v>
      </c>
      <c r="J65" s="12">
        <v>0</v>
      </c>
      <c r="K65" s="12">
        <v>0</v>
      </c>
      <c r="L65" s="12">
        <v>0</v>
      </c>
      <c r="M65" s="18" t="s">
        <v>53</v>
      </c>
      <c r="N65" s="12">
        <v>0</v>
      </c>
      <c r="O65" s="12">
        <v>0</v>
      </c>
      <c r="P65" s="12">
        <v>0</v>
      </c>
      <c r="Q65" s="21" t="s">
        <v>53</v>
      </c>
    </row>
    <row r="66" spans="1:17" s="14" customFormat="1" ht="50" customHeight="1" x14ac:dyDescent="0.35">
      <c r="A66" s="13" t="s">
        <v>70</v>
      </c>
      <c r="B66" s="13" t="s">
        <v>288</v>
      </c>
      <c r="C66" s="41" t="s">
        <v>643</v>
      </c>
      <c r="D66" s="41" t="s">
        <v>643</v>
      </c>
      <c r="E66" s="41" t="s">
        <v>643</v>
      </c>
      <c r="F66" s="41" t="s">
        <v>643</v>
      </c>
      <c r="G66" s="41" t="s">
        <v>643</v>
      </c>
      <c r="H66" s="41" t="s">
        <v>643</v>
      </c>
      <c r="I66" s="41" t="s">
        <v>643</v>
      </c>
      <c r="J66" s="13">
        <v>2</v>
      </c>
      <c r="K66" s="13">
        <v>0</v>
      </c>
      <c r="L66" s="13">
        <v>0</v>
      </c>
      <c r="M66" s="17" t="s">
        <v>53</v>
      </c>
      <c r="N66" s="13">
        <v>0</v>
      </c>
      <c r="O66" s="13">
        <v>0</v>
      </c>
      <c r="P66" s="13">
        <v>0</v>
      </c>
      <c r="Q66" s="20" t="s">
        <v>53</v>
      </c>
    </row>
    <row r="67" spans="1:17" s="14" customFormat="1" ht="50" customHeight="1" x14ac:dyDescent="0.35">
      <c r="A67" s="12" t="s">
        <v>70</v>
      </c>
      <c r="B67" s="12" t="s">
        <v>247</v>
      </c>
      <c r="C67" s="41" t="s">
        <v>643</v>
      </c>
      <c r="D67" s="41" t="s">
        <v>643</v>
      </c>
      <c r="E67" s="41" t="s">
        <v>643</v>
      </c>
      <c r="F67" s="41" t="s">
        <v>643</v>
      </c>
      <c r="G67" s="41" t="s">
        <v>643</v>
      </c>
      <c r="H67" s="41" t="s">
        <v>643</v>
      </c>
      <c r="I67" s="41" t="s">
        <v>643</v>
      </c>
      <c r="J67" s="12">
        <v>5</v>
      </c>
      <c r="K67" s="12">
        <v>0</v>
      </c>
      <c r="L67" s="12">
        <v>0</v>
      </c>
      <c r="M67" s="18" t="s">
        <v>155</v>
      </c>
      <c r="N67" s="12">
        <v>0</v>
      </c>
      <c r="O67" s="12">
        <v>0</v>
      </c>
      <c r="P67" s="12">
        <v>0</v>
      </c>
      <c r="Q67" s="21" t="s">
        <v>53</v>
      </c>
    </row>
    <row r="68" spans="1:17" s="14" customFormat="1" ht="50" customHeight="1" x14ac:dyDescent="0.35">
      <c r="A68" s="13" t="s">
        <v>158</v>
      </c>
      <c r="B68" s="13" t="s">
        <v>251</v>
      </c>
      <c r="C68" s="41" t="s">
        <v>643</v>
      </c>
      <c r="D68" s="41" t="s">
        <v>643</v>
      </c>
      <c r="E68" s="41" t="s">
        <v>643</v>
      </c>
      <c r="F68" s="41" t="s">
        <v>643</v>
      </c>
      <c r="G68" s="41" t="s">
        <v>643</v>
      </c>
      <c r="H68" s="41" t="s">
        <v>643</v>
      </c>
      <c r="I68" s="41" t="s">
        <v>643</v>
      </c>
      <c r="J68" s="13">
        <v>0</v>
      </c>
      <c r="K68" s="13">
        <v>0</v>
      </c>
      <c r="L68" s="13">
        <v>0</v>
      </c>
      <c r="M68" s="17" t="s">
        <v>53</v>
      </c>
      <c r="N68" s="13">
        <v>0</v>
      </c>
      <c r="O68" s="13">
        <v>0</v>
      </c>
      <c r="P68" s="13">
        <v>0</v>
      </c>
      <c r="Q68" s="20" t="s">
        <v>53</v>
      </c>
    </row>
    <row r="69" spans="1:17" s="14" customFormat="1" ht="50" customHeight="1" x14ac:dyDescent="0.35">
      <c r="A69" s="12" t="s">
        <v>158</v>
      </c>
      <c r="B69" s="12" t="s">
        <v>281</v>
      </c>
      <c r="C69" s="41" t="s">
        <v>643</v>
      </c>
      <c r="D69" s="41" t="s">
        <v>643</v>
      </c>
      <c r="E69" s="41" t="s">
        <v>643</v>
      </c>
      <c r="F69" s="41" t="s">
        <v>643</v>
      </c>
      <c r="G69" s="41" t="s">
        <v>643</v>
      </c>
      <c r="H69" s="41" t="s">
        <v>643</v>
      </c>
      <c r="I69" s="41" t="s">
        <v>643</v>
      </c>
      <c r="J69" s="12">
        <v>0</v>
      </c>
      <c r="K69" s="12">
        <v>0</v>
      </c>
      <c r="L69" s="12">
        <v>0</v>
      </c>
      <c r="M69" s="18" t="s">
        <v>53</v>
      </c>
      <c r="N69" s="12">
        <v>0</v>
      </c>
      <c r="O69" s="12">
        <v>0</v>
      </c>
      <c r="P69" s="12">
        <v>0</v>
      </c>
      <c r="Q69" s="21" t="s">
        <v>53</v>
      </c>
    </row>
    <row r="70" spans="1:17" s="14" customFormat="1" ht="50" customHeight="1" x14ac:dyDescent="0.35">
      <c r="A70" s="13" t="s">
        <v>158</v>
      </c>
      <c r="B70" s="13" t="s">
        <v>304</v>
      </c>
      <c r="C70" s="41" t="s">
        <v>643</v>
      </c>
      <c r="D70" s="41" t="s">
        <v>643</v>
      </c>
      <c r="E70" s="41" t="s">
        <v>643</v>
      </c>
      <c r="F70" s="41" t="s">
        <v>643</v>
      </c>
      <c r="G70" s="41" t="s">
        <v>643</v>
      </c>
      <c r="H70" s="41" t="s">
        <v>643</v>
      </c>
      <c r="I70" s="41" t="s">
        <v>643</v>
      </c>
      <c r="J70" s="13">
        <v>0</v>
      </c>
      <c r="K70" s="13">
        <v>0</v>
      </c>
      <c r="L70" s="13">
        <v>0</v>
      </c>
      <c r="M70" s="17" t="s">
        <v>53</v>
      </c>
      <c r="N70" s="13">
        <v>0</v>
      </c>
      <c r="O70" s="13">
        <v>0</v>
      </c>
      <c r="P70" s="13">
        <v>0</v>
      </c>
      <c r="Q70" s="20" t="s">
        <v>53</v>
      </c>
    </row>
    <row r="71" spans="1:17" s="14" customFormat="1" ht="50" customHeight="1" x14ac:dyDescent="0.35">
      <c r="A71" s="12" t="s">
        <v>158</v>
      </c>
      <c r="B71" s="12" t="s">
        <v>314</v>
      </c>
      <c r="C71" s="41" t="s">
        <v>643</v>
      </c>
      <c r="D71" s="41" t="s">
        <v>643</v>
      </c>
      <c r="E71" s="41" t="s">
        <v>643</v>
      </c>
      <c r="F71" s="41" t="s">
        <v>643</v>
      </c>
      <c r="G71" s="41" t="s">
        <v>643</v>
      </c>
      <c r="H71" s="41" t="s">
        <v>643</v>
      </c>
      <c r="I71" s="41" t="s">
        <v>643</v>
      </c>
      <c r="J71" s="12">
        <v>0</v>
      </c>
      <c r="K71" s="12">
        <v>0</v>
      </c>
      <c r="L71" s="12">
        <v>0</v>
      </c>
      <c r="M71" s="18" t="s">
        <v>53</v>
      </c>
      <c r="N71" s="12">
        <v>0</v>
      </c>
      <c r="O71" s="12">
        <v>0</v>
      </c>
      <c r="P71" s="12">
        <v>0</v>
      </c>
      <c r="Q71" s="21" t="s">
        <v>53</v>
      </c>
    </row>
    <row r="72" spans="1:17" s="14" customFormat="1" ht="50" customHeight="1" x14ac:dyDescent="0.35">
      <c r="A72" s="13" t="s">
        <v>79</v>
      </c>
      <c r="B72" s="13" t="s">
        <v>213</v>
      </c>
      <c r="C72" s="41" t="s">
        <v>643</v>
      </c>
      <c r="D72" s="41" t="s">
        <v>643</v>
      </c>
      <c r="E72" s="41" t="s">
        <v>643</v>
      </c>
      <c r="F72" s="41" t="s">
        <v>643</v>
      </c>
      <c r="G72" s="41" t="s">
        <v>643</v>
      </c>
      <c r="H72" s="41" t="s">
        <v>643</v>
      </c>
      <c r="I72" s="41" t="s">
        <v>643</v>
      </c>
      <c r="J72" s="13">
        <v>0</v>
      </c>
      <c r="K72" s="13">
        <v>0</v>
      </c>
      <c r="L72" s="13">
        <v>0</v>
      </c>
      <c r="M72" s="17" t="s">
        <v>53</v>
      </c>
      <c r="N72" s="13">
        <v>0</v>
      </c>
      <c r="O72" s="13">
        <v>0</v>
      </c>
      <c r="P72" s="13">
        <v>0</v>
      </c>
      <c r="Q72" s="20" t="s">
        <v>53</v>
      </c>
    </row>
    <row r="73" spans="1:17" s="14" customFormat="1" ht="50" customHeight="1" x14ac:dyDescent="0.35">
      <c r="A73" s="12" t="s">
        <v>79</v>
      </c>
      <c r="B73" s="12" t="s">
        <v>324</v>
      </c>
      <c r="C73" s="41" t="s">
        <v>643</v>
      </c>
      <c r="D73" s="41" t="s">
        <v>643</v>
      </c>
      <c r="E73" s="41" t="s">
        <v>643</v>
      </c>
      <c r="F73" s="41" t="s">
        <v>643</v>
      </c>
      <c r="G73" s="41" t="s">
        <v>643</v>
      </c>
      <c r="H73" s="41" t="s">
        <v>643</v>
      </c>
      <c r="I73" s="41" t="s">
        <v>643</v>
      </c>
      <c r="J73" s="12">
        <v>0</v>
      </c>
      <c r="K73" s="12">
        <v>0</v>
      </c>
      <c r="L73" s="12">
        <v>0</v>
      </c>
      <c r="M73" s="18" t="s">
        <v>53</v>
      </c>
      <c r="N73" s="12">
        <v>0</v>
      </c>
      <c r="O73" s="12">
        <v>0</v>
      </c>
      <c r="P73" s="12">
        <v>0</v>
      </c>
      <c r="Q73" s="21" t="s">
        <v>53</v>
      </c>
    </row>
    <row r="74" spans="1:17" s="14" customFormat="1" ht="50" customHeight="1" x14ac:dyDescent="0.35">
      <c r="A74" s="13" t="s">
        <v>79</v>
      </c>
      <c r="B74" s="13" t="s">
        <v>215</v>
      </c>
      <c r="C74" s="41" t="s">
        <v>643</v>
      </c>
      <c r="D74" s="41" t="s">
        <v>643</v>
      </c>
      <c r="E74" s="41" t="s">
        <v>643</v>
      </c>
      <c r="F74" s="41" t="s">
        <v>643</v>
      </c>
      <c r="G74" s="41" t="s">
        <v>643</v>
      </c>
      <c r="H74" s="41" t="s">
        <v>643</v>
      </c>
      <c r="I74" s="41" t="s">
        <v>643</v>
      </c>
      <c r="J74" s="13">
        <v>0</v>
      </c>
      <c r="K74" s="13">
        <v>0</v>
      </c>
      <c r="L74" s="13">
        <v>0</v>
      </c>
      <c r="M74" s="17" t="s">
        <v>53</v>
      </c>
      <c r="N74" s="13">
        <v>0</v>
      </c>
      <c r="O74" s="13">
        <v>0</v>
      </c>
      <c r="P74" s="13">
        <v>0</v>
      </c>
      <c r="Q74" s="20" t="s">
        <v>53</v>
      </c>
    </row>
    <row r="75" spans="1:17" s="14" customFormat="1" ht="50" customHeight="1" x14ac:dyDescent="0.35">
      <c r="A75" s="12" t="s">
        <v>79</v>
      </c>
      <c r="B75" s="12" t="s">
        <v>222</v>
      </c>
      <c r="C75" s="41" t="s">
        <v>643</v>
      </c>
      <c r="D75" s="41" t="s">
        <v>643</v>
      </c>
      <c r="E75" s="41" t="s">
        <v>643</v>
      </c>
      <c r="F75" s="41" t="s">
        <v>643</v>
      </c>
      <c r="G75" s="41" t="s">
        <v>643</v>
      </c>
      <c r="H75" s="41" t="s">
        <v>643</v>
      </c>
      <c r="I75" s="41" t="s">
        <v>643</v>
      </c>
      <c r="J75" s="12">
        <v>0</v>
      </c>
      <c r="K75" s="12">
        <v>0</v>
      </c>
      <c r="L75" s="12">
        <v>0</v>
      </c>
      <c r="M75" s="18" t="s">
        <v>53</v>
      </c>
      <c r="N75" s="12">
        <v>0</v>
      </c>
      <c r="O75" s="12">
        <v>0</v>
      </c>
      <c r="P75" s="12">
        <v>0</v>
      </c>
      <c r="Q75" s="21" t="s">
        <v>53</v>
      </c>
    </row>
    <row r="76" spans="1:17" s="14" customFormat="1" ht="50" customHeight="1" x14ac:dyDescent="0.35">
      <c r="A76" s="13" t="s">
        <v>79</v>
      </c>
      <c r="B76" s="13" t="s">
        <v>241</v>
      </c>
      <c r="C76" s="41" t="s">
        <v>643</v>
      </c>
      <c r="D76" s="41" t="s">
        <v>643</v>
      </c>
      <c r="E76" s="41" t="s">
        <v>643</v>
      </c>
      <c r="F76" s="41" t="s">
        <v>643</v>
      </c>
      <c r="G76" s="41" t="s">
        <v>643</v>
      </c>
      <c r="H76" s="41" t="s">
        <v>643</v>
      </c>
      <c r="I76" s="41" t="s">
        <v>643</v>
      </c>
      <c r="J76" s="13">
        <v>0</v>
      </c>
      <c r="K76" s="13">
        <v>0</v>
      </c>
      <c r="L76" s="13">
        <v>0</v>
      </c>
      <c r="M76" s="17" t="s">
        <v>53</v>
      </c>
      <c r="N76" s="13">
        <v>0</v>
      </c>
      <c r="O76" s="13">
        <v>0</v>
      </c>
      <c r="P76" s="13">
        <v>0</v>
      </c>
      <c r="Q76" s="20" t="s">
        <v>53</v>
      </c>
    </row>
    <row r="77" spans="1:17" s="14" customFormat="1" ht="50" customHeight="1" x14ac:dyDescent="0.35">
      <c r="A77" s="12" t="s">
        <v>79</v>
      </c>
      <c r="B77" s="12" t="s">
        <v>245</v>
      </c>
      <c r="C77" s="41" t="s">
        <v>643</v>
      </c>
      <c r="D77" s="41" t="s">
        <v>643</v>
      </c>
      <c r="E77" s="41" t="s">
        <v>643</v>
      </c>
      <c r="F77" s="41" t="s">
        <v>643</v>
      </c>
      <c r="G77" s="41" t="s">
        <v>643</v>
      </c>
      <c r="H77" s="41" t="s">
        <v>643</v>
      </c>
      <c r="I77" s="41" t="s">
        <v>643</v>
      </c>
      <c r="J77" s="12">
        <v>0</v>
      </c>
      <c r="K77" s="12">
        <v>0</v>
      </c>
      <c r="L77" s="12">
        <v>0</v>
      </c>
      <c r="M77" s="18" t="s">
        <v>53</v>
      </c>
      <c r="N77" s="12">
        <v>0</v>
      </c>
      <c r="O77" s="12">
        <v>0</v>
      </c>
      <c r="P77" s="12">
        <v>0</v>
      </c>
      <c r="Q77" s="21" t="s">
        <v>53</v>
      </c>
    </row>
    <row r="78" spans="1:17" s="14" customFormat="1" ht="50" customHeight="1" x14ac:dyDescent="0.35">
      <c r="A78" s="13" t="s">
        <v>79</v>
      </c>
      <c r="B78" s="13" t="s">
        <v>259</v>
      </c>
      <c r="C78" s="41" t="s">
        <v>643</v>
      </c>
      <c r="D78" s="41" t="s">
        <v>643</v>
      </c>
      <c r="E78" s="41" t="s">
        <v>643</v>
      </c>
      <c r="F78" s="41" t="s">
        <v>643</v>
      </c>
      <c r="G78" s="41" t="s">
        <v>643</v>
      </c>
      <c r="H78" s="41" t="s">
        <v>643</v>
      </c>
      <c r="I78" s="41" t="s">
        <v>643</v>
      </c>
      <c r="J78" s="13">
        <v>0</v>
      </c>
      <c r="K78" s="13">
        <v>0</v>
      </c>
      <c r="L78" s="13">
        <v>0</v>
      </c>
      <c r="M78" s="17" t="s">
        <v>53</v>
      </c>
      <c r="N78" s="13">
        <v>0</v>
      </c>
      <c r="O78" s="13">
        <v>0</v>
      </c>
      <c r="P78" s="13">
        <v>0</v>
      </c>
      <c r="Q78" s="20" t="s">
        <v>53</v>
      </c>
    </row>
    <row r="79" spans="1:17" s="14" customFormat="1" ht="50" customHeight="1" x14ac:dyDescent="0.35">
      <c r="A79" s="12" t="s">
        <v>79</v>
      </c>
      <c r="B79" s="12" t="s">
        <v>357</v>
      </c>
      <c r="C79" s="41" t="s">
        <v>643</v>
      </c>
      <c r="D79" s="41" t="s">
        <v>643</v>
      </c>
      <c r="E79" s="41" t="s">
        <v>643</v>
      </c>
      <c r="F79" s="41" t="s">
        <v>643</v>
      </c>
      <c r="G79" s="41" t="s">
        <v>643</v>
      </c>
      <c r="H79" s="41" t="s">
        <v>643</v>
      </c>
      <c r="I79" s="41" t="s">
        <v>643</v>
      </c>
      <c r="J79" s="12">
        <v>0</v>
      </c>
      <c r="K79" s="12">
        <v>0</v>
      </c>
      <c r="L79" s="12">
        <v>0</v>
      </c>
      <c r="M79" s="18" t="s">
        <v>53</v>
      </c>
      <c r="N79" s="12">
        <v>0</v>
      </c>
      <c r="O79" s="12">
        <v>0</v>
      </c>
      <c r="P79" s="12">
        <v>0</v>
      </c>
      <c r="Q79" s="21" t="s">
        <v>53</v>
      </c>
    </row>
    <row r="80" spans="1:17" s="14" customFormat="1" ht="50" customHeight="1" x14ac:dyDescent="0.35">
      <c r="A80" s="13" t="s">
        <v>79</v>
      </c>
      <c r="B80" s="13" t="s">
        <v>279</v>
      </c>
      <c r="C80" s="41" t="s">
        <v>643</v>
      </c>
      <c r="D80" s="41" t="s">
        <v>643</v>
      </c>
      <c r="E80" s="41" t="s">
        <v>643</v>
      </c>
      <c r="F80" s="41" t="s">
        <v>643</v>
      </c>
      <c r="G80" s="41" t="s">
        <v>643</v>
      </c>
      <c r="H80" s="41" t="s">
        <v>643</v>
      </c>
      <c r="I80" s="41" t="s">
        <v>643</v>
      </c>
      <c r="J80" s="13">
        <v>0</v>
      </c>
      <c r="K80" s="13">
        <v>0</v>
      </c>
      <c r="L80" s="13">
        <v>0</v>
      </c>
      <c r="M80" s="17" t="s">
        <v>53</v>
      </c>
      <c r="N80" s="13">
        <v>0</v>
      </c>
      <c r="O80" s="13">
        <v>0</v>
      </c>
      <c r="P80" s="13">
        <v>0</v>
      </c>
      <c r="Q80" s="20" t="s">
        <v>53</v>
      </c>
    </row>
    <row r="81" spans="1:17" s="14" customFormat="1" ht="50" customHeight="1" x14ac:dyDescent="0.35">
      <c r="A81" s="12" t="s">
        <v>79</v>
      </c>
      <c r="B81" s="12" t="s">
        <v>362</v>
      </c>
      <c r="C81" s="41" t="s">
        <v>643</v>
      </c>
      <c r="D81" s="41" t="s">
        <v>643</v>
      </c>
      <c r="E81" s="41" t="s">
        <v>643</v>
      </c>
      <c r="F81" s="41" t="s">
        <v>643</v>
      </c>
      <c r="G81" s="41" t="s">
        <v>643</v>
      </c>
      <c r="H81" s="41" t="s">
        <v>643</v>
      </c>
      <c r="I81" s="41" t="s">
        <v>643</v>
      </c>
      <c r="J81" s="12">
        <v>0</v>
      </c>
      <c r="K81" s="12">
        <v>0</v>
      </c>
      <c r="L81" s="12">
        <v>0</v>
      </c>
      <c r="M81" s="18" t="s">
        <v>53</v>
      </c>
      <c r="N81" s="12">
        <v>0</v>
      </c>
      <c r="O81" s="12">
        <v>0</v>
      </c>
      <c r="P81" s="12">
        <v>0</v>
      </c>
      <c r="Q81" s="21" t="s">
        <v>53</v>
      </c>
    </row>
    <row r="82" spans="1:17" s="14" customFormat="1" ht="50" customHeight="1" x14ac:dyDescent="0.35">
      <c r="A82" s="13" t="s">
        <v>79</v>
      </c>
      <c r="B82" s="13" t="s">
        <v>293</v>
      </c>
      <c r="C82" s="41" t="s">
        <v>643</v>
      </c>
      <c r="D82" s="41" t="s">
        <v>643</v>
      </c>
      <c r="E82" s="41" t="s">
        <v>643</v>
      </c>
      <c r="F82" s="41" t="s">
        <v>643</v>
      </c>
      <c r="G82" s="41" t="s">
        <v>643</v>
      </c>
      <c r="H82" s="41" t="s">
        <v>643</v>
      </c>
      <c r="I82" s="41" t="s">
        <v>643</v>
      </c>
      <c r="J82" s="13">
        <v>0</v>
      </c>
      <c r="K82" s="13">
        <v>0</v>
      </c>
      <c r="L82" s="13">
        <v>0</v>
      </c>
      <c r="M82" s="17" t="s">
        <v>53</v>
      </c>
      <c r="N82" s="13">
        <v>0</v>
      </c>
      <c r="O82" s="13">
        <v>0</v>
      </c>
      <c r="P82" s="13">
        <v>0</v>
      </c>
      <c r="Q82" s="20" t="s">
        <v>53</v>
      </c>
    </row>
    <row r="83" spans="1:17" s="14" customFormat="1" ht="50" customHeight="1" x14ac:dyDescent="0.35">
      <c r="A83" s="12" t="s">
        <v>79</v>
      </c>
      <c r="B83" s="12" t="s">
        <v>379</v>
      </c>
      <c r="C83" s="41" t="s">
        <v>643</v>
      </c>
      <c r="D83" s="41" t="s">
        <v>643</v>
      </c>
      <c r="E83" s="41" t="s">
        <v>643</v>
      </c>
      <c r="F83" s="41" t="s">
        <v>643</v>
      </c>
      <c r="G83" s="41" t="s">
        <v>643</v>
      </c>
      <c r="H83" s="41" t="s">
        <v>643</v>
      </c>
      <c r="I83" s="41" t="s">
        <v>643</v>
      </c>
      <c r="J83" s="12">
        <v>0</v>
      </c>
      <c r="K83" s="12">
        <v>0</v>
      </c>
      <c r="L83" s="12">
        <v>0</v>
      </c>
      <c r="M83" s="18" t="s">
        <v>53</v>
      </c>
      <c r="N83" s="12">
        <v>0</v>
      </c>
      <c r="O83" s="12">
        <v>0</v>
      </c>
      <c r="P83" s="12">
        <v>0</v>
      </c>
      <c r="Q83" s="21" t="s">
        <v>53</v>
      </c>
    </row>
    <row r="84" spans="1:17" s="14" customFormat="1" ht="50" customHeight="1" x14ac:dyDescent="0.35">
      <c r="A84" s="13" t="s">
        <v>79</v>
      </c>
      <c r="B84" s="13" t="s">
        <v>305</v>
      </c>
      <c r="C84" s="41" t="s">
        <v>643</v>
      </c>
      <c r="D84" s="41" t="s">
        <v>643</v>
      </c>
      <c r="E84" s="41" t="s">
        <v>643</v>
      </c>
      <c r="F84" s="41" t="s">
        <v>643</v>
      </c>
      <c r="G84" s="41" t="s">
        <v>643</v>
      </c>
      <c r="H84" s="41" t="s">
        <v>643</v>
      </c>
      <c r="I84" s="41" t="s">
        <v>643</v>
      </c>
      <c r="J84" s="13">
        <v>0</v>
      </c>
      <c r="K84" s="13">
        <v>0</v>
      </c>
      <c r="L84" s="13">
        <v>0</v>
      </c>
      <c r="M84" s="17" t="s">
        <v>53</v>
      </c>
      <c r="N84" s="13">
        <v>0</v>
      </c>
      <c r="O84" s="13">
        <v>0</v>
      </c>
      <c r="P84" s="13">
        <v>0</v>
      </c>
      <c r="Q84" s="20" t="s">
        <v>53</v>
      </c>
    </row>
    <row r="85" spans="1:17" s="14" customFormat="1" ht="50" customHeight="1" x14ac:dyDescent="0.35">
      <c r="A85" s="12" t="s">
        <v>79</v>
      </c>
      <c r="B85" s="12" t="s">
        <v>389</v>
      </c>
      <c r="C85" s="41" t="s">
        <v>643</v>
      </c>
      <c r="D85" s="41" t="s">
        <v>643</v>
      </c>
      <c r="E85" s="41" t="s">
        <v>643</v>
      </c>
      <c r="F85" s="41" t="s">
        <v>643</v>
      </c>
      <c r="G85" s="41" t="s">
        <v>643</v>
      </c>
      <c r="H85" s="41" t="s">
        <v>643</v>
      </c>
      <c r="I85" s="41" t="s">
        <v>643</v>
      </c>
      <c r="J85" s="12">
        <v>0</v>
      </c>
      <c r="K85" s="12">
        <v>0</v>
      </c>
      <c r="L85" s="12">
        <v>0</v>
      </c>
      <c r="M85" s="18" t="s">
        <v>53</v>
      </c>
      <c r="N85" s="12">
        <v>0</v>
      </c>
      <c r="O85" s="12">
        <v>0</v>
      </c>
      <c r="P85" s="12">
        <v>0</v>
      </c>
      <c r="Q85" s="21" t="s">
        <v>53</v>
      </c>
    </row>
    <row r="86" spans="1:17" s="14" customFormat="1" ht="50" customHeight="1" x14ac:dyDescent="0.35">
      <c r="A86" s="13" t="s">
        <v>79</v>
      </c>
      <c r="B86" s="13" t="s">
        <v>395</v>
      </c>
      <c r="C86" s="41" t="s">
        <v>643</v>
      </c>
      <c r="D86" s="41" t="s">
        <v>643</v>
      </c>
      <c r="E86" s="41" t="s">
        <v>643</v>
      </c>
      <c r="F86" s="41" t="s">
        <v>643</v>
      </c>
      <c r="G86" s="41" t="s">
        <v>643</v>
      </c>
      <c r="H86" s="41" t="s">
        <v>643</v>
      </c>
      <c r="I86" s="41" t="s">
        <v>643</v>
      </c>
      <c r="J86" s="13">
        <v>0</v>
      </c>
      <c r="K86" s="13">
        <v>0</v>
      </c>
      <c r="L86" s="13">
        <v>0</v>
      </c>
      <c r="M86" s="17" t="s">
        <v>53</v>
      </c>
      <c r="N86" s="13">
        <v>0</v>
      </c>
      <c r="O86" s="13">
        <v>0</v>
      </c>
      <c r="P86" s="13">
        <v>0</v>
      </c>
      <c r="Q86" s="20" t="s">
        <v>53</v>
      </c>
    </row>
    <row r="87" spans="1:17" s="14" customFormat="1" ht="50" customHeight="1" x14ac:dyDescent="0.35">
      <c r="A87" s="12" t="s">
        <v>79</v>
      </c>
      <c r="B87" s="12" t="s">
        <v>408</v>
      </c>
      <c r="C87" s="41" t="s">
        <v>643</v>
      </c>
      <c r="D87" s="41" t="s">
        <v>643</v>
      </c>
      <c r="E87" s="41" t="s">
        <v>643</v>
      </c>
      <c r="F87" s="41" t="s">
        <v>643</v>
      </c>
      <c r="G87" s="41" t="s">
        <v>643</v>
      </c>
      <c r="H87" s="41" t="s">
        <v>643</v>
      </c>
      <c r="I87" s="41" t="s">
        <v>643</v>
      </c>
      <c r="J87" s="12">
        <v>0</v>
      </c>
      <c r="K87" s="12">
        <v>0</v>
      </c>
      <c r="L87" s="12">
        <v>0</v>
      </c>
      <c r="M87" s="18" t="s">
        <v>53</v>
      </c>
      <c r="N87" s="12">
        <v>0</v>
      </c>
      <c r="O87" s="12">
        <v>0</v>
      </c>
      <c r="P87" s="12">
        <v>0</v>
      </c>
      <c r="Q87" s="21" t="s">
        <v>53</v>
      </c>
    </row>
    <row r="88" spans="1:17" s="14" customFormat="1" ht="50" customHeight="1" x14ac:dyDescent="0.35">
      <c r="A88" s="13" t="s">
        <v>79</v>
      </c>
      <c r="B88" s="13" t="s">
        <v>209</v>
      </c>
      <c r="C88" s="41" t="s">
        <v>643</v>
      </c>
      <c r="D88" s="41" t="s">
        <v>643</v>
      </c>
      <c r="E88" s="41" t="s">
        <v>643</v>
      </c>
      <c r="F88" s="41" t="s">
        <v>643</v>
      </c>
      <c r="G88" s="41" t="s">
        <v>643</v>
      </c>
      <c r="H88" s="41" t="s">
        <v>643</v>
      </c>
      <c r="I88" s="41" t="s">
        <v>643</v>
      </c>
      <c r="J88" s="13">
        <v>1</v>
      </c>
      <c r="K88" s="13">
        <v>0</v>
      </c>
      <c r="L88" s="13">
        <v>0</v>
      </c>
      <c r="M88" s="17" t="s">
        <v>53</v>
      </c>
      <c r="N88" s="13">
        <v>0</v>
      </c>
      <c r="O88" s="13">
        <v>0</v>
      </c>
      <c r="P88" s="13">
        <v>0</v>
      </c>
      <c r="Q88" s="20" t="s">
        <v>53</v>
      </c>
    </row>
    <row r="89" spans="1:17" s="14" customFormat="1" ht="50" customHeight="1" x14ac:dyDescent="0.35">
      <c r="A89" s="12" t="s">
        <v>79</v>
      </c>
      <c r="B89" s="12" t="s">
        <v>244</v>
      </c>
      <c r="C89" s="41" t="s">
        <v>643</v>
      </c>
      <c r="D89" s="41" t="s">
        <v>643</v>
      </c>
      <c r="E89" s="41" t="s">
        <v>643</v>
      </c>
      <c r="F89" s="41" t="s">
        <v>643</v>
      </c>
      <c r="G89" s="41" t="s">
        <v>643</v>
      </c>
      <c r="H89" s="41" t="s">
        <v>643</v>
      </c>
      <c r="I89" s="41" t="s">
        <v>643</v>
      </c>
      <c r="J89" s="12">
        <v>1</v>
      </c>
      <c r="K89" s="12">
        <v>0</v>
      </c>
      <c r="L89" s="12">
        <v>0</v>
      </c>
      <c r="M89" s="18" t="s">
        <v>53</v>
      </c>
      <c r="N89" s="12">
        <v>0</v>
      </c>
      <c r="O89" s="12">
        <v>0</v>
      </c>
      <c r="P89" s="12">
        <v>0</v>
      </c>
      <c r="Q89" s="21" t="s">
        <v>53</v>
      </c>
    </row>
    <row r="90" spans="1:17" s="14" customFormat="1" ht="50" customHeight="1" x14ac:dyDescent="0.35">
      <c r="A90" s="13" t="s">
        <v>79</v>
      </c>
      <c r="B90" s="13" t="s">
        <v>272</v>
      </c>
      <c r="C90" s="41" t="s">
        <v>643</v>
      </c>
      <c r="D90" s="41" t="s">
        <v>643</v>
      </c>
      <c r="E90" s="41" t="s">
        <v>643</v>
      </c>
      <c r="F90" s="41" t="s">
        <v>643</v>
      </c>
      <c r="G90" s="41" t="s">
        <v>643</v>
      </c>
      <c r="H90" s="41" t="s">
        <v>643</v>
      </c>
      <c r="I90" s="41" t="s">
        <v>643</v>
      </c>
      <c r="J90" s="13">
        <v>2</v>
      </c>
      <c r="K90" s="13">
        <v>0</v>
      </c>
      <c r="L90" s="13">
        <v>0</v>
      </c>
      <c r="M90" s="17" t="s">
        <v>53</v>
      </c>
      <c r="N90" s="13">
        <v>0</v>
      </c>
      <c r="O90" s="13">
        <v>0</v>
      </c>
      <c r="P90" s="13">
        <v>0</v>
      </c>
      <c r="Q90" s="20" t="s">
        <v>53</v>
      </c>
    </row>
    <row r="91" spans="1:17" s="14" customFormat="1" ht="50" customHeight="1" x14ac:dyDescent="0.35">
      <c r="A91" s="12" t="s">
        <v>79</v>
      </c>
      <c r="B91" s="12" t="s">
        <v>394</v>
      </c>
      <c r="C91" s="41" t="s">
        <v>643</v>
      </c>
      <c r="D91" s="41" t="s">
        <v>643</v>
      </c>
      <c r="E91" s="41" t="s">
        <v>643</v>
      </c>
      <c r="F91" s="41" t="s">
        <v>643</v>
      </c>
      <c r="G91" s="41" t="s">
        <v>643</v>
      </c>
      <c r="H91" s="41" t="s">
        <v>643</v>
      </c>
      <c r="I91" s="41" t="s">
        <v>643</v>
      </c>
      <c r="J91" s="12">
        <v>2</v>
      </c>
      <c r="K91" s="12">
        <v>0</v>
      </c>
      <c r="L91" s="12">
        <v>0</v>
      </c>
      <c r="M91" s="18" t="s">
        <v>53</v>
      </c>
      <c r="N91" s="12">
        <v>0</v>
      </c>
      <c r="O91" s="12">
        <v>0</v>
      </c>
      <c r="P91" s="12">
        <v>0</v>
      </c>
      <c r="Q91" s="21" t="s">
        <v>53</v>
      </c>
    </row>
    <row r="92" spans="1:17" s="14" customFormat="1" ht="87" x14ac:dyDescent="0.35">
      <c r="A92" s="13" t="s">
        <v>79</v>
      </c>
      <c r="B92" s="13" t="s">
        <v>286</v>
      </c>
      <c r="C92" s="41" t="s">
        <v>643</v>
      </c>
      <c r="D92" s="41" t="s">
        <v>643</v>
      </c>
      <c r="E92" s="41" t="s">
        <v>643</v>
      </c>
      <c r="F92" s="41" t="s">
        <v>643</v>
      </c>
      <c r="G92" s="41" t="s">
        <v>643</v>
      </c>
      <c r="H92" s="41" t="s">
        <v>643</v>
      </c>
      <c r="I92" s="41" t="s">
        <v>643</v>
      </c>
      <c r="J92" s="13">
        <v>4</v>
      </c>
      <c r="K92" s="13">
        <v>0</v>
      </c>
      <c r="L92" s="13">
        <v>0</v>
      </c>
      <c r="M92" s="17" t="s">
        <v>200</v>
      </c>
      <c r="N92" s="13">
        <v>0</v>
      </c>
      <c r="O92" s="13">
        <v>0</v>
      </c>
      <c r="P92" s="13">
        <v>0</v>
      </c>
      <c r="Q92" s="20" t="s">
        <v>53</v>
      </c>
    </row>
    <row r="93" spans="1:17" s="14" customFormat="1" ht="116" x14ac:dyDescent="0.35">
      <c r="A93" s="12" t="s">
        <v>79</v>
      </c>
      <c r="B93" s="12" t="s">
        <v>372</v>
      </c>
      <c r="C93" s="41" t="s">
        <v>643</v>
      </c>
      <c r="D93" s="41" t="s">
        <v>643</v>
      </c>
      <c r="E93" s="41" t="s">
        <v>643</v>
      </c>
      <c r="F93" s="41" t="s">
        <v>643</v>
      </c>
      <c r="G93" s="41" t="s">
        <v>643</v>
      </c>
      <c r="H93" s="41" t="s">
        <v>643</v>
      </c>
      <c r="I93" s="41" t="s">
        <v>643</v>
      </c>
      <c r="J93" s="12">
        <v>5</v>
      </c>
      <c r="K93" s="12">
        <v>0</v>
      </c>
      <c r="L93" s="12">
        <v>0</v>
      </c>
      <c r="M93" s="18" t="s">
        <v>201</v>
      </c>
      <c r="N93" s="12">
        <v>0</v>
      </c>
      <c r="O93" s="12">
        <v>0</v>
      </c>
      <c r="P93" s="12">
        <v>0</v>
      </c>
      <c r="Q93" s="21" t="s">
        <v>53</v>
      </c>
    </row>
    <row r="94" spans="1:17" s="14" customFormat="1" ht="50" customHeight="1" x14ac:dyDescent="0.35">
      <c r="A94" s="13" t="s">
        <v>79</v>
      </c>
      <c r="B94" s="13" t="s">
        <v>313</v>
      </c>
      <c r="C94" s="41" t="s">
        <v>643</v>
      </c>
      <c r="D94" s="41" t="s">
        <v>643</v>
      </c>
      <c r="E94" s="41" t="s">
        <v>643</v>
      </c>
      <c r="F94" s="41" t="s">
        <v>643</v>
      </c>
      <c r="G94" s="41" t="s">
        <v>643</v>
      </c>
      <c r="H94" s="41" t="s">
        <v>643</v>
      </c>
      <c r="I94" s="41" t="s">
        <v>643</v>
      </c>
      <c r="J94" s="13">
        <v>5</v>
      </c>
      <c r="K94" s="13">
        <v>0</v>
      </c>
      <c r="L94" s="13">
        <v>0</v>
      </c>
      <c r="M94" s="17" t="s">
        <v>206</v>
      </c>
      <c r="N94" s="13">
        <v>0</v>
      </c>
      <c r="O94" s="13">
        <v>0</v>
      </c>
      <c r="P94" s="13">
        <v>0</v>
      </c>
      <c r="Q94" s="20" t="s">
        <v>53</v>
      </c>
    </row>
    <row r="95" spans="1:17" s="14" customFormat="1" ht="58" x14ac:dyDescent="0.35">
      <c r="A95" s="12" t="s">
        <v>79</v>
      </c>
      <c r="B95" s="12">
        <v>1000000213</v>
      </c>
      <c r="C95" s="41" t="s">
        <v>643</v>
      </c>
      <c r="D95" s="41" t="s">
        <v>643</v>
      </c>
      <c r="E95" s="41" t="s">
        <v>643</v>
      </c>
      <c r="F95" s="41" t="s">
        <v>643</v>
      </c>
      <c r="G95" s="41" t="s">
        <v>643</v>
      </c>
      <c r="H95" s="41" t="s">
        <v>643</v>
      </c>
      <c r="I95" s="41" t="s">
        <v>643</v>
      </c>
      <c r="J95" s="12">
        <v>7</v>
      </c>
      <c r="K95" s="12">
        <v>0</v>
      </c>
      <c r="L95" s="12">
        <v>0</v>
      </c>
      <c r="M95" s="18" t="s">
        <v>203</v>
      </c>
      <c r="N95" s="12">
        <v>0</v>
      </c>
      <c r="O95" s="12">
        <v>0</v>
      </c>
      <c r="P95" s="12">
        <v>0</v>
      </c>
      <c r="Q95" s="21" t="s">
        <v>53</v>
      </c>
    </row>
    <row r="96" spans="1:17" s="14" customFormat="1" ht="58" x14ac:dyDescent="0.35">
      <c r="A96" s="13" t="s">
        <v>79</v>
      </c>
      <c r="B96" s="13" t="s">
        <v>260</v>
      </c>
      <c r="C96" s="41" t="s">
        <v>643</v>
      </c>
      <c r="D96" s="41" t="s">
        <v>643</v>
      </c>
      <c r="E96" s="41" t="s">
        <v>643</v>
      </c>
      <c r="F96" s="41" t="s">
        <v>643</v>
      </c>
      <c r="G96" s="41" t="s">
        <v>643</v>
      </c>
      <c r="H96" s="41" t="s">
        <v>643</v>
      </c>
      <c r="I96" s="41" t="s">
        <v>643</v>
      </c>
      <c r="J96" s="13">
        <v>8</v>
      </c>
      <c r="K96" s="13">
        <v>0</v>
      </c>
      <c r="L96" s="13">
        <v>0</v>
      </c>
      <c r="M96" s="17" t="s">
        <v>199</v>
      </c>
      <c r="N96" s="13">
        <v>0</v>
      </c>
      <c r="O96" s="13">
        <v>0</v>
      </c>
      <c r="P96" s="13">
        <v>0</v>
      </c>
      <c r="Q96" s="20" t="s">
        <v>53</v>
      </c>
    </row>
    <row r="97" spans="1:17" s="14" customFormat="1" ht="72.5" x14ac:dyDescent="0.35">
      <c r="A97" s="12" t="s">
        <v>79</v>
      </c>
      <c r="B97" s="12" t="s">
        <v>311</v>
      </c>
      <c r="C97" s="41" t="s">
        <v>643</v>
      </c>
      <c r="D97" s="41" t="s">
        <v>643</v>
      </c>
      <c r="E97" s="41" t="s">
        <v>643</v>
      </c>
      <c r="F97" s="41" t="s">
        <v>643</v>
      </c>
      <c r="G97" s="41" t="s">
        <v>643</v>
      </c>
      <c r="H97" s="41" t="s">
        <v>643</v>
      </c>
      <c r="I97" s="41" t="s">
        <v>643</v>
      </c>
      <c r="J97" s="12">
        <v>19</v>
      </c>
      <c r="K97" s="12">
        <v>1</v>
      </c>
      <c r="L97" s="12">
        <v>0</v>
      </c>
      <c r="M97" s="18" t="s">
        <v>205</v>
      </c>
      <c r="N97" s="12">
        <v>0</v>
      </c>
      <c r="O97" s="12">
        <v>0</v>
      </c>
      <c r="P97" s="12">
        <v>0</v>
      </c>
      <c r="Q97" s="21" t="s">
        <v>53</v>
      </c>
    </row>
    <row r="98" spans="1:17" s="14" customFormat="1" ht="72.5" x14ac:dyDescent="0.35">
      <c r="A98" s="13" t="s">
        <v>79</v>
      </c>
      <c r="B98" s="13" t="s">
        <v>322</v>
      </c>
      <c r="C98" s="41" t="s">
        <v>643</v>
      </c>
      <c r="D98" s="41" t="s">
        <v>643</v>
      </c>
      <c r="E98" s="41" t="s">
        <v>643</v>
      </c>
      <c r="F98" s="41" t="s">
        <v>643</v>
      </c>
      <c r="G98" s="41" t="s">
        <v>643</v>
      </c>
      <c r="H98" s="41" t="s">
        <v>643</v>
      </c>
      <c r="I98" s="41" t="s">
        <v>643</v>
      </c>
      <c r="J98" s="13">
        <v>20</v>
      </c>
      <c r="K98" s="13">
        <v>0</v>
      </c>
      <c r="L98" s="13">
        <v>0</v>
      </c>
      <c r="M98" s="17" t="s">
        <v>198</v>
      </c>
      <c r="N98" s="13">
        <v>0</v>
      </c>
      <c r="O98" s="13">
        <v>0</v>
      </c>
      <c r="P98" s="13">
        <v>0</v>
      </c>
      <c r="Q98" s="20" t="s">
        <v>53</v>
      </c>
    </row>
    <row r="99" spans="1:17" s="14" customFormat="1" ht="87" x14ac:dyDescent="0.35">
      <c r="A99" s="12" t="s">
        <v>79</v>
      </c>
      <c r="B99" s="12" t="s">
        <v>373</v>
      </c>
      <c r="C99" s="41" t="s">
        <v>643</v>
      </c>
      <c r="D99" s="41" t="s">
        <v>643</v>
      </c>
      <c r="E99" s="41" t="s">
        <v>643</v>
      </c>
      <c r="F99" s="41" t="s">
        <v>643</v>
      </c>
      <c r="G99" s="41" t="s">
        <v>643</v>
      </c>
      <c r="H99" s="41" t="s">
        <v>643</v>
      </c>
      <c r="I99" s="41" t="s">
        <v>643</v>
      </c>
      <c r="J99" s="12">
        <v>54</v>
      </c>
      <c r="K99" s="12">
        <v>0</v>
      </c>
      <c r="L99" s="12">
        <v>0</v>
      </c>
      <c r="M99" s="18" t="s">
        <v>202</v>
      </c>
      <c r="N99" s="12">
        <v>0</v>
      </c>
      <c r="O99" s="12">
        <v>0</v>
      </c>
      <c r="P99" s="12">
        <v>0</v>
      </c>
      <c r="Q99" s="21" t="s">
        <v>53</v>
      </c>
    </row>
    <row r="100" spans="1:17" s="14" customFormat="1" ht="87" x14ac:dyDescent="0.35">
      <c r="A100" s="13" t="s">
        <v>79</v>
      </c>
      <c r="B100" s="13" t="s">
        <v>403</v>
      </c>
      <c r="C100" s="41" t="s">
        <v>643</v>
      </c>
      <c r="D100" s="41" t="s">
        <v>643</v>
      </c>
      <c r="E100" s="41" t="s">
        <v>643</v>
      </c>
      <c r="F100" s="41" t="s">
        <v>643</v>
      </c>
      <c r="G100" s="41" t="s">
        <v>643</v>
      </c>
      <c r="H100" s="41" t="s">
        <v>643</v>
      </c>
      <c r="I100" s="41" t="s">
        <v>643</v>
      </c>
      <c r="J100" s="13">
        <v>77</v>
      </c>
      <c r="K100" s="13">
        <v>0</v>
      </c>
      <c r="L100" s="13">
        <v>0</v>
      </c>
      <c r="M100" s="17" t="s">
        <v>207</v>
      </c>
      <c r="N100" s="13">
        <v>0</v>
      </c>
      <c r="O100" s="13">
        <v>0</v>
      </c>
      <c r="P100" s="13">
        <v>0</v>
      </c>
      <c r="Q100" s="20" t="s">
        <v>53</v>
      </c>
    </row>
    <row r="101" spans="1:17" s="14" customFormat="1" ht="72.5" x14ac:dyDescent="0.35">
      <c r="A101" s="12" t="s">
        <v>79</v>
      </c>
      <c r="B101" s="12" t="s">
        <v>307</v>
      </c>
      <c r="C101" s="41" t="s">
        <v>643</v>
      </c>
      <c r="D101" s="41" t="s">
        <v>643</v>
      </c>
      <c r="E101" s="41" t="s">
        <v>643</v>
      </c>
      <c r="F101" s="41" t="s">
        <v>643</v>
      </c>
      <c r="G101" s="41" t="s">
        <v>643</v>
      </c>
      <c r="H101" s="41" t="s">
        <v>643</v>
      </c>
      <c r="I101" s="41" t="s">
        <v>643</v>
      </c>
      <c r="J101" s="12">
        <v>86</v>
      </c>
      <c r="K101" s="12">
        <v>0</v>
      </c>
      <c r="L101" s="12">
        <v>0</v>
      </c>
      <c r="M101" s="18" t="s">
        <v>204</v>
      </c>
      <c r="N101" s="12">
        <v>0</v>
      </c>
      <c r="O101" s="12">
        <v>0</v>
      </c>
      <c r="P101" s="12">
        <v>0</v>
      </c>
      <c r="Q101" s="21" t="s">
        <v>53</v>
      </c>
    </row>
    <row r="102" spans="1:17" s="14" customFormat="1" ht="50" customHeight="1" x14ac:dyDescent="0.35">
      <c r="A102" s="13" t="s">
        <v>122</v>
      </c>
      <c r="B102" s="13" t="s">
        <v>343</v>
      </c>
      <c r="C102" s="41" t="s">
        <v>643</v>
      </c>
      <c r="D102" s="41" t="s">
        <v>643</v>
      </c>
      <c r="E102" s="41" t="s">
        <v>643</v>
      </c>
      <c r="F102" s="41" t="s">
        <v>643</v>
      </c>
      <c r="G102" s="41" t="s">
        <v>643</v>
      </c>
      <c r="H102" s="41" t="s">
        <v>643</v>
      </c>
      <c r="I102" s="41" t="s">
        <v>643</v>
      </c>
      <c r="J102" s="13">
        <v>0</v>
      </c>
      <c r="K102" s="13">
        <v>0</v>
      </c>
      <c r="L102" s="13">
        <v>0</v>
      </c>
      <c r="M102" s="17" t="s">
        <v>53</v>
      </c>
      <c r="N102" s="13">
        <v>0</v>
      </c>
      <c r="O102" s="13">
        <v>0</v>
      </c>
      <c r="P102" s="13">
        <v>0</v>
      </c>
      <c r="Q102" s="20" t="s">
        <v>53</v>
      </c>
    </row>
    <row r="103" spans="1:17" s="14" customFormat="1" ht="50" customHeight="1" x14ac:dyDescent="0.35">
      <c r="A103" s="12" t="s">
        <v>122</v>
      </c>
      <c r="B103" s="12" t="s">
        <v>374</v>
      </c>
      <c r="C103" s="41" t="s">
        <v>643</v>
      </c>
      <c r="D103" s="41" t="s">
        <v>643</v>
      </c>
      <c r="E103" s="41" t="s">
        <v>643</v>
      </c>
      <c r="F103" s="41" t="s">
        <v>643</v>
      </c>
      <c r="G103" s="41" t="s">
        <v>643</v>
      </c>
      <c r="H103" s="41" t="s">
        <v>643</v>
      </c>
      <c r="I103" s="41" t="s">
        <v>643</v>
      </c>
      <c r="J103" s="12">
        <v>0</v>
      </c>
      <c r="K103" s="12">
        <v>0</v>
      </c>
      <c r="L103" s="12">
        <v>0</v>
      </c>
      <c r="M103" s="18" t="s">
        <v>53</v>
      </c>
      <c r="N103" s="12">
        <v>0</v>
      </c>
      <c r="O103" s="12">
        <v>0</v>
      </c>
      <c r="P103" s="12">
        <v>0</v>
      </c>
      <c r="Q103" s="21" t="s">
        <v>53</v>
      </c>
    </row>
    <row r="104" spans="1:17" s="14" customFormat="1" ht="50" customHeight="1" x14ac:dyDescent="0.35">
      <c r="A104" s="13" t="s">
        <v>80</v>
      </c>
      <c r="B104" s="13" t="s">
        <v>264</v>
      </c>
      <c r="C104" s="41" t="s">
        <v>643</v>
      </c>
      <c r="D104" s="41" t="s">
        <v>643</v>
      </c>
      <c r="E104" s="41" t="s">
        <v>643</v>
      </c>
      <c r="F104" s="41" t="s">
        <v>643</v>
      </c>
      <c r="G104" s="41" t="s">
        <v>643</v>
      </c>
      <c r="H104" s="41" t="s">
        <v>643</v>
      </c>
      <c r="I104" s="41" t="s">
        <v>643</v>
      </c>
      <c r="J104" s="13">
        <v>0</v>
      </c>
      <c r="K104" s="13">
        <v>0</v>
      </c>
      <c r="L104" s="13">
        <v>0</v>
      </c>
      <c r="M104" s="17" t="s">
        <v>53</v>
      </c>
      <c r="N104" s="13">
        <v>0</v>
      </c>
      <c r="O104" s="13">
        <v>0</v>
      </c>
      <c r="P104" s="13">
        <v>0</v>
      </c>
      <c r="Q104" s="20" t="s">
        <v>53</v>
      </c>
    </row>
    <row r="105" spans="1:17" s="14" customFormat="1" ht="50" customHeight="1" x14ac:dyDescent="0.35">
      <c r="A105" s="12" t="s">
        <v>80</v>
      </c>
      <c r="B105" s="12" t="s">
        <v>309</v>
      </c>
      <c r="C105" s="41" t="s">
        <v>643</v>
      </c>
      <c r="D105" s="41" t="s">
        <v>643</v>
      </c>
      <c r="E105" s="41" t="s">
        <v>643</v>
      </c>
      <c r="F105" s="41" t="s">
        <v>643</v>
      </c>
      <c r="G105" s="41" t="s">
        <v>643</v>
      </c>
      <c r="H105" s="41" t="s">
        <v>643</v>
      </c>
      <c r="I105" s="41" t="s">
        <v>643</v>
      </c>
      <c r="J105" s="12">
        <v>0</v>
      </c>
      <c r="K105" s="12">
        <v>0</v>
      </c>
      <c r="L105" s="12">
        <v>0</v>
      </c>
      <c r="M105" s="18" t="s">
        <v>53</v>
      </c>
      <c r="N105" s="12">
        <v>0</v>
      </c>
      <c r="O105" s="12">
        <v>0</v>
      </c>
      <c r="P105" s="12">
        <v>0</v>
      </c>
      <c r="Q105" s="21" t="s">
        <v>53</v>
      </c>
    </row>
    <row r="106" spans="1:17" s="14" customFormat="1" ht="50" customHeight="1" x14ac:dyDescent="0.35">
      <c r="A106" s="13" t="s">
        <v>139</v>
      </c>
      <c r="B106" s="13" t="s">
        <v>356</v>
      </c>
      <c r="C106" s="41" t="s">
        <v>643</v>
      </c>
      <c r="D106" s="41" t="s">
        <v>643</v>
      </c>
      <c r="E106" s="41" t="s">
        <v>643</v>
      </c>
      <c r="F106" s="41" t="s">
        <v>643</v>
      </c>
      <c r="G106" s="41" t="s">
        <v>643</v>
      </c>
      <c r="H106" s="41" t="s">
        <v>643</v>
      </c>
      <c r="I106" s="41" t="s">
        <v>643</v>
      </c>
      <c r="J106" s="13">
        <v>0</v>
      </c>
      <c r="K106" s="13">
        <v>0</v>
      </c>
      <c r="L106" s="13">
        <v>0</v>
      </c>
      <c r="M106" s="17" t="s">
        <v>151</v>
      </c>
      <c r="N106" s="13">
        <v>0</v>
      </c>
      <c r="O106" s="13">
        <v>0</v>
      </c>
      <c r="P106" s="13">
        <v>0</v>
      </c>
      <c r="Q106" s="20" t="s">
        <v>184</v>
      </c>
    </row>
    <row r="107" spans="1:17" s="14" customFormat="1" ht="50" customHeight="1" x14ac:dyDescent="0.35">
      <c r="A107" s="12" t="s">
        <v>140</v>
      </c>
      <c r="B107" s="12" t="s">
        <v>348</v>
      </c>
      <c r="C107" s="41" t="s">
        <v>643</v>
      </c>
      <c r="D107" s="41" t="s">
        <v>643</v>
      </c>
      <c r="E107" s="41" t="s">
        <v>643</v>
      </c>
      <c r="F107" s="41" t="s">
        <v>643</v>
      </c>
      <c r="G107" s="41" t="s">
        <v>643</v>
      </c>
      <c r="H107" s="41" t="s">
        <v>643</v>
      </c>
      <c r="I107" s="41" t="s">
        <v>643</v>
      </c>
      <c r="J107" s="12">
        <v>0</v>
      </c>
      <c r="K107" s="12">
        <v>0</v>
      </c>
      <c r="L107" s="12">
        <v>0</v>
      </c>
      <c r="M107" s="18" t="s">
        <v>166</v>
      </c>
      <c r="N107" s="12">
        <v>0</v>
      </c>
      <c r="O107" s="12">
        <v>0</v>
      </c>
      <c r="P107" s="12">
        <v>0</v>
      </c>
      <c r="Q107" s="21" t="s">
        <v>166</v>
      </c>
    </row>
    <row r="108" spans="1:17" s="14" customFormat="1" ht="50" customHeight="1" x14ac:dyDescent="0.35">
      <c r="A108" s="13" t="s">
        <v>140</v>
      </c>
      <c r="B108" s="13" t="s">
        <v>378</v>
      </c>
      <c r="C108" s="41" t="s">
        <v>643</v>
      </c>
      <c r="D108" s="41" t="s">
        <v>643</v>
      </c>
      <c r="E108" s="41" t="s">
        <v>643</v>
      </c>
      <c r="F108" s="41" t="s">
        <v>643</v>
      </c>
      <c r="G108" s="41" t="s">
        <v>643</v>
      </c>
      <c r="H108" s="41" t="s">
        <v>643</v>
      </c>
      <c r="I108" s="41" t="s">
        <v>643</v>
      </c>
      <c r="J108" s="13">
        <v>0</v>
      </c>
      <c r="K108" s="13">
        <v>0</v>
      </c>
      <c r="L108" s="13">
        <v>0</v>
      </c>
      <c r="M108" s="17" t="s">
        <v>166</v>
      </c>
      <c r="N108" s="13">
        <v>0</v>
      </c>
      <c r="O108" s="13">
        <v>0</v>
      </c>
      <c r="P108" s="13">
        <v>0</v>
      </c>
      <c r="Q108" s="20" t="s">
        <v>166</v>
      </c>
    </row>
    <row r="109" spans="1:17" s="14" customFormat="1" ht="50" customHeight="1" x14ac:dyDescent="0.35">
      <c r="A109" s="12" t="s">
        <v>141</v>
      </c>
      <c r="B109" s="12" t="s">
        <v>385</v>
      </c>
      <c r="C109" s="41" t="s">
        <v>643</v>
      </c>
      <c r="D109" s="41" t="s">
        <v>643</v>
      </c>
      <c r="E109" s="41" t="s">
        <v>643</v>
      </c>
      <c r="F109" s="41" t="s">
        <v>643</v>
      </c>
      <c r="G109" s="41" t="s">
        <v>643</v>
      </c>
      <c r="H109" s="41" t="s">
        <v>643</v>
      </c>
      <c r="I109" s="41" t="s">
        <v>643</v>
      </c>
      <c r="J109" s="12">
        <v>1</v>
      </c>
      <c r="K109" s="12">
        <v>0</v>
      </c>
      <c r="L109" s="12">
        <v>0</v>
      </c>
      <c r="M109" s="18" t="s">
        <v>53</v>
      </c>
      <c r="N109" s="12">
        <v>0</v>
      </c>
      <c r="O109" s="12">
        <v>0</v>
      </c>
      <c r="P109" s="12">
        <v>0</v>
      </c>
      <c r="Q109" s="21" t="s">
        <v>53</v>
      </c>
    </row>
    <row r="110" spans="1:17" s="14" customFormat="1" ht="50" customHeight="1" x14ac:dyDescent="0.35">
      <c r="A110" s="13" t="s">
        <v>194</v>
      </c>
      <c r="B110" s="13" t="s">
        <v>377</v>
      </c>
      <c r="C110" s="41" t="s">
        <v>643</v>
      </c>
      <c r="D110" s="41" t="s">
        <v>643</v>
      </c>
      <c r="E110" s="41" t="s">
        <v>643</v>
      </c>
      <c r="F110" s="41" t="s">
        <v>643</v>
      </c>
      <c r="G110" s="41" t="s">
        <v>643</v>
      </c>
      <c r="H110" s="41" t="s">
        <v>643</v>
      </c>
      <c r="I110" s="41" t="s">
        <v>643</v>
      </c>
      <c r="J110" s="13">
        <v>0</v>
      </c>
      <c r="K110" s="13">
        <v>0</v>
      </c>
      <c r="L110" s="13">
        <v>0</v>
      </c>
      <c r="M110" s="17" t="s">
        <v>53</v>
      </c>
      <c r="N110" s="13">
        <v>0</v>
      </c>
      <c r="O110" s="13">
        <v>0</v>
      </c>
      <c r="P110" s="13">
        <v>0</v>
      </c>
      <c r="Q110" s="20" t="s">
        <v>53</v>
      </c>
    </row>
    <row r="111" spans="1:17" s="14" customFormat="1" ht="50" customHeight="1" x14ac:dyDescent="0.35">
      <c r="A111" s="12" t="s">
        <v>194</v>
      </c>
      <c r="B111" s="12" t="s">
        <v>409</v>
      </c>
      <c r="C111" s="41" t="s">
        <v>643</v>
      </c>
      <c r="D111" s="41" t="s">
        <v>643</v>
      </c>
      <c r="E111" s="41" t="s">
        <v>643</v>
      </c>
      <c r="F111" s="41" t="s">
        <v>643</v>
      </c>
      <c r="G111" s="41" t="s">
        <v>643</v>
      </c>
      <c r="H111" s="41" t="s">
        <v>643</v>
      </c>
      <c r="I111" s="41" t="s">
        <v>643</v>
      </c>
      <c r="J111" s="12">
        <v>0</v>
      </c>
      <c r="K111" s="12">
        <v>0</v>
      </c>
      <c r="L111" s="12">
        <v>0</v>
      </c>
      <c r="M111" s="18" t="s">
        <v>53</v>
      </c>
      <c r="N111" s="12">
        <v>0</v>
      </c>
      <c r="O111" s="12">
        <v>0</v>
      </c>
      <c r="P111" s="12">
        <v>0</v>
      </c>
      <c r="Q111" s="21" t="s">
        <v>53</v>
      </c>
    </row>
    <row r="112" spans="1:17" s="14" customFormat="1" ht="50" customHeight="1" x14ac:dyDescent="0.35">
      <c r="A112" s="13" t="s">
        <v>81</v>
      </c>
      <c r="B112" s="13" t="s">
        <v>292</v>
      </c>
      <c r="C112" s="41" t="s">
        <v>643</v>
      </c>
      <c r="D112" s="41" t="s">
        <v>643</v>
      </c>
      <c r="E112" s="41" t="s">
        <v>643</v>
      </c>
      <c r="F112" s="41" t="s">
        <v>643</v>
      </c>
      <c r="G112" s="41" t="s">
        <v>643</v>
      </c>
      <c r="H112" s="41" t="s">
        <v>643</v>
      </c>
      <c r="I112" s="41" t="s">
        <v>643</v>
      </c>
      <c r="J112" s="13">
        <v>0</v>
      </c>
      <c r="K112" s="13">
        <v>0</v>
      </c>
      <c r="L112" s="13">
        <v>0</v>
      </c>
      <c r="M112" s="17" t="s">
        <v>53</v>
      </c>
      <c r="N112" s="13">
        <v>0</v>
      </c>
      <c r="O112" s="13">
        <v>0</v>
      </c>
      <c r="P112" s="13">
        <v>0</v>
      </c>
      <c r="Q112" s="20" t="s">
        <v>53</v>
      </c>
    </row>
    <row r="113" spans="1:17" s="14" customFormat="1" ht="50" customHeight="1" x14ac:dyDescent="0.35">
      <c r="A113" s="12" t="s">
        <v>143</v>
      </c>
      <c r="B113" s="12" t="s">
        <v>352</v>
      </c>
      <c r="C113" s="41" t="s">
        <v>643</v>
      </c>
      <c r="D113" s="41" t="s">
        <v>643</v>
      </c>
      <c r="E113" s="41" t="s">
        <v>643</v>
      </c>
      <c r="F113" s="41" t="s">
        <v>643</v>
      </c>
      <c r="G113" s="41" t="s">
        <v>643</v>
      </c>
      <c r="H113" s="41" t="s">
        <v>643</v>
      </c>
      <c r="I113" s="41" t="s">
        <v>643</v>
      </c>
      <c r="J113" s="12">
        <v>0</v>
      </c>
      <c r="K113" s="12">
        <v>0</v>
      </c>
      <c r="L113" s="12">
        <v>0</v>
      </c>
      <c r="M113" s="18" t="s">
        <v>164</v>
      </c>
      <c r="N113" s="12">
        <v>0</v>
      </c>
      <c r="O113" s="12">
        <v>0</v>
      </c>
      <c r="P113" s="12">
        <v>0</v>
      </c>
      <c r="Q113" s="21" t="s">
        <v>164</v>
      </c>
    </row>
    <row r="114" spans="1:17" s="14" customFormat="1" ht="50" customHeight="1" x14ac:dyDescent="0.35">
      <c r="A114" s="13" t="s">
        <v>131</v>
      </c>
      <c r="B114" s="13" t="s">
        <v>320</v>
      </c>
      <c r="C114" s="41" t="s">
        <v>643</v>
      </c>
      <c r="D114" s="41" t="s">
        <v>643</v>
      </c>
      <c r="E114" s="41" t="s">
        <v>643</v>
      </c>
      <c r="F114" s="41" t="s">
        <v>643</v>
      </c>
      <c r="G114" s="41" t="s">
        <v>643</v>
      </c>
      <c r="H114" s="41" t="s">
        <v>643</v>
      </c>
      <c r="I114" s="41" t="s">
        <v>643</v>
      </c>
      <c r="J114" s="13">
        <v>0</v>
      </c>
      <c r="K114" s="13">
        <v>0</v>
      </c>
      <c r="L114" s="13">
        <v>0</v>
      </c>
      <c r="M114" s="17" t="s">
        <v>53</v>
      </c>
      <c r="N114" s="13">
        <v>0</v>
      </c>
      <c r="O114" s="13">
        <v>0</v>
      </c>
      <c r="P114" s="13">
        <v>0</v>
      </c>
      <c r="Q114" s="20" t="s">
        <v>53</v>
      </c>
    </row>
    <row r="115" spans="1:17" s="14" customFormat="1" ht="50" customHeight="1" x14ac:dyDescent="0.35">
      <c r="A115" s="12" t="s">
        <v>131</v>
      </c>
      <c r="B115" s="12" t="s">
        <v>327</v>
      </c>
      <c r="C115" s="41" t="s">
        <v>643</v>
      </c>
      <c r="D115" s="41" t="s">
        <v>643</v>
      </c>
      <c r="E115" s="41" t="s">
        <v>643</v>
      </c>
      <c r="F115" s="41" t="s">
        <v>643</v>
      </c>
      <c r="G115" s="41" t="s">
        <v>643</v>
      </c>
      <c r="H115" s="41" t="s">
        <v>643</v>
      </c>
      <c r="I115" s="41" t="s">
        <v>643</v>
      </c>
      <c r="J115" s="12">
        <v>0</v>
      </c>
      <c r="K115" s="12">
        <v>0</v>
      </c>
      <c r="L115" s="12">
        <v>0</v>
      </c>
      <c r="M115" s="18" t="s">
        <v>53</v>
      </c>
      <c r="N115" s="12">
        <v>0</v>
      </c>
      <c r="O115" s="12">
        <v>0</v>
      </c>
      <c r="P115" s="12">
        <v>0</v>
      </c>
      <c r="Q115" s="21" t="s">
        <v>53</v>
      </c>
    </row>
    <row r="116" spans="1:17" s="14" customFormat="1" ht="50" customHeight="1" x14ac:dyDescent="0.35">
      <c r="A116" s="13" t="s">
        <v>131</v>
      </c>
      <c r="B116" s="13" t="s">
        <v>230</v>
      </c>
      <c r="C116" s="41" t="s">
        <v>643</v>
      </c>
      <c r="D116" s="41" t="s">
        <v>643</v>
      </c>
      <c r="E116" s="41" t="s">
        <v>643</v>
      </c>
      <c r="F116" s="41" t="s">
        <v>643</v>
      </c>
      <c r="G116" s="41" t="s">
        <v>643</v>
      </c>
      <c r="H116" s="41" t="s">
        <v>643</v>
      </c>
      <c r="I116" s="41" t="s">
        <v>643</v>
      </c>
      <c r="J116" s="13">
        <v>0</v>
      </c>
      <c r="K116" s="13">
        <v>0</v>
      </c>
      <c r="L116" s="13">
        <v>0</v>
      </c>
      <c r="M116" s="17" t="s">
        <v>53</v>
      </c>
      <c r="N116" s="13">
        <v>0</v>
      </c>
      <c r="O116" s="13">
        <v>0</v>
      </c>
      <c r="P116" s="13">
        <v>0</v>
      </c>
      <c r="Q116" s="20" t="s">
        <v>53</v>
      </c>
    </row>
    <row r="117" spans="1:17" s="14" customFormat="1" ht="50" customHeight="1" x14ac:dyDescent="0.35">
      <c r="A117" s="12" t="s">
        <v>131</v>
      </c>
      <c r="B117" s="12" t="s">
        <v>257</v>
      </c>
      <c r="C117" s="41" t="s">
        <v>643</v>
      </c>
      <c r="D117" s="41" t="s">
        <v>643</v>
      </c>
      <c r="E117" s="41" t="s">
        <v>643</v>
      </c>
      <c r="F117" s="41" t="s">
        <v>643</v>
      </c>
      <c r="G117" s="41" t="s">
        <v>643</v>
      </c>
      <c r="H117" s="41" t="s">
        <v>643</v>
      </c>
      <c r="I117" s="41" t="s">
        <v>643</v>
      </c>
      <c r="J117" s="12">
        <v>0</v>
      </c>
      <c r="K117" s="12">
        <v>0</v>
      </c>
      <c r="L117" s="12">
        <v>0</v>
      </c>
      <c r="M117" s="18" t="s">
        <v>53</v>
      </c>
      <c r="N117" s="12">
        <v>0</v>
      </c>
      <c r="O117" s="12">
        <v>0</v>
      </c>
      <c r="P117" s="12">
        <v>0</v>
      </c>
      <c r="Q117" s="21" t="s">
        <v>53</v>
      </c>
    </row>
    <row r="118" spans="1:17" s="14" customFormat="1" ht="50" customHeight="1" x14ac:dyDescent="0.35">
      <c r="A118" s="13" t="s">
        <v>131</v>
      </c>
      <c r="B118" s="13" t="s">
        <v>360</v>
      </c>
      <c r="C118" s="41" t="s">
        <v>643</v>
      </c>
      <c r="D118" s="41" t="s">
        <v>643</v>
      </c>
      <c r="E118" s="41" t="s">
        <v>643</v>
      </c>
      <c r="F118" s="41" t="s">
        <v>643</v>
      </c>
      <c r="G118" s="41" t="s">
        <v>643</v>
      </c>
      <c r="H118" s="41" t="s">
        <v>643</v>
      </c>
      <c r="I118" s="41" t="s">
        <v>643</v>
      </c>
      <c r="J118" s="13">
        <v>0</v>
      </c>
      <c r="K118" s="13">
        <v>0</v>
      </c>
      <c r="L118" s="13">
        <v>0</v>
      </c>
      <c r="M118" s="17" t="s">
        <v>53</v>
      </c>
      <c r="N118" s="13">
        <v>0</v>
      </c>
      <c r="O118" s="13">
        <v>0</v>
      </c>
      <c r="P118" s="13">
        <v>0</v>
      </c>
      <c r="Q118" s="20" t="s">
        <v>53</v>
      </c>
    </row>
    <row r="119" spans="1:17" s="14" customFormat="1" ht="50" customHeight="1" x14ac:dyDescent="0.35">
      <c r="A119" s="12" t="s">
        <v>131</v>
      </c>
      <c r="B119" s="12" t="s">
        <v>382</v>
      </c>
      <c r="C119" s="41" t="s">
        <v>643</v>
      </c>
      <c r="D119" s="41" t="s">
        <v>643</v>
      </c>
      <c r="E119" s="41" t="s">
        <v>643</v>
      </c>
      <c r="F119" s="41" t="s">
        <v>643</v>
      </c>
      <c r="G119" s="41" t="s">
        <v>643</v>
      </c>
      <c r="H119" s="41" t="s">
        <v>643</v>
      </c>
      <c r="I119" s="41" t="s">
        <v>643</v>
      </c>
      <c r="J119" s="12">
        <v>0</v>
      </c>
      <c r="K119" s="12">
        <v>0</v>
      </c>
      <c r="L119" s="12">
        <v>0</v>
      </c>
      <c r="M119" s="18" t="s">
        <v>53</v>
      </c>
      <c r="N119" s="12">
        <v>0</v>
      </c>
      <c r="O119" s="12">
        <v>0</v>
      </c>
      <c r="P119" s="12">
        <v>0</v>
      </c>
      <c r="Q119" s="21" t="s">
        <v>53</v>
      </c>
    </row>
    <row r="120" spans="1:17" s="14" customFormat="1" ht="50" customHeight="1" x14ac:dyDescent="0.35">
      <c r="A120" s="13" t="s">
        <v>131</v>
      </c>
      <c r="B120" s="13" t="s">
        <v>384</v>
      </c>
      <c r="C120" s="41" t="s">
        <v>643</v>
      </c>
      <c r="D120" s="41" t="s">
        <v>643</v>
      </c>
      <c r="E120" s="41" t="s">
        <v>643</v>
      </c>
      <c r="F120" s="41" t="s">
        <v>643</v>
      </c>
      <c r="G120" s="41" t="s">
        <v>643</v>
      </c>
      <c r="H120" s="41" t="s">
        <v>643</v>
      </c>
      <c r="I120" s="41" t="s">
        <v>643</v>
      </c>
      <c r="J120" s="13">
        <v>0</v>
      </c>
      <c r="K120" s="13">
        <v>0</v>
      </c>
      <c r="L120" s="13">
        <v>0</v>
      </c>
      <c r="M120" s="17" t="s">
        <v>53</v>
      </c>
      <c r="N120" s="13">
        <v>0</v>
      </c>
      <c r="O120" s="13">
        <v>0</v>
      </c>
      <c r="P120" s="13">
        <v>0</v>
      </c>
      <c r="Q120" s="20" t="s">
        <v>53</v>
      </c>
    </row>
    <row r="121" spans="1:17" s="14" customFormat="1" ht="50" customHeight="1" x14ac:dyDescent="0.35">
      <c r="A121" s="12" t="s">
        <v>131</v>
      </c>
      <c r="B121" s="12" t="s">
        <v>334</v>
      </c>
      <c r="C121" s="41" t="s">
        <v>643</v>
      </c>
      <c r="D121" s="41" t="s">
        <v>643</v>
      </c>
      <c r="E121" s="41" t="s">
        <v>643</v>
      </c>
      <c r="F121" s="41" t="s">
        <v>643</v>
      </c>
      <c r="G121" s="41" t="s">
        <v>643</v>
      </c>
      <c r="H121" s="41" t="s">
        <v>643</v>
      </c>
      <c r="I121" s="41" t="s">
        <v>643</v>
      </c>
      <c r="J121" s="12">
        <v>4</v>
      </c>
      <c r="K121" s="12">
        <v>0</v>
      </c>
      <c r="L121" s="12">
        <v>0</v>
      </c>
      <c r="M121" s="18" t="s">
        <v>155</v>
      </c>
      <c r="N121" s="12">
        <v>0</v>
      </c>
      <c r="O121" s="12">
        <v>0</v>
      </c>
      <c r="P121" s="12">
        <v>0</v>
      </c>
      <c r="Q121" s="21" t="s">
        <v>53</v>
      </c>
    </row>
    <row r="122" spans="1:17" s="14" customFormat="1" ht="50" customHeight="1" x14ac:dyDescent="0.35">
      <c r="A122" s="13" t="s">
        <v>82</v>
      </c>
      <c r="B122" s="13" t="s">
        <v>349</v>
      </c>
      <c r="C122" s="41" t="s">
        <v>643</v>
      </c>
      <c r="D122" s="41" t="s">
        <v>643</v>
      </c>
      <c r="E122" s="41" t="s">
        <v>643</v>
      </c>
      <c r="F122" s="41" t="s">
        <v>643</v>
      </c>
      <c r="G122" s="41" t="s">
        <v>643</v>
      </c>
      <c r="H122" s="41" t="s">
        <v>643</v>
      </c>
      <c r="I122" s="41" t="s">
        <v>643</v>
      </c>
      <c r="J122" s="13">
        <v>0</v>
      </c>
      <c r="K122" s="13">
        <v>0</v>
      </c>
      <c r="L122" s="13">
        <v>0</v>
      </c>
      <c r="M122" s="17" t="s">
        <v>186</v>
      </c>
      <c r="N122" s="13">
        <v>0</v>
      </c>
      <c r="O122" s="13">
        <v>0</v>
      </c>
      <c r="P122" s="13">
        <v>0</v>
      </c>
      <c r="Q122" s="20" t="s">
        <v>188</v>
      </c>
    </row>
    <row r="123" spans="1:17" s="14" customFormat="1" ht="50" customHeight="1" x14ac:dyDescent="0.35">
      <c r="A123" s="12" t="s">
        <v>82</v>
      </c>
      <c r="B123" s="12" t="s">
        <v>393</v>
      </c>
      <c r="C123" s="41" t="s">
        <v>643</v>
      </c>
      <c r="D123" s="41" t="s">
        <v>643</v>
      </c>
      <c r="E123" s="41" t="s">
        <v>643</v>
      </c>
      <c r="F123" s="41" t="s">
        <v>643</v>
      </c>
      <c r="G123" s="41" t="s">
        <v>643</v>
      </c>
      <c r="H123" s="41" t="s">
        <v>643</v>
      </c>
      <c r="I123" s="41" t="s">
        <v>643</v>
      </c>
      <c r="J123" s="12">
        <v>0</v>
      </c>
      <c r="K123" s="12">
        <v>0</v>
      </c>
      <c r="L123" s="12">
        <v>0</v>
      </c>
      <c r="M123" s="18" t="s">
        <v>185</v>
      </c>
      <c r="N123" s="12">
        <v>0</v>
      </c>
      <c r="O123" s="12">
        <v>0</v>
      </c>
      <c r="P123" s="12">
        <v>0</v>
      </c>
      <c r="Q123" s="21" t="s">
        <v>187</v>
      </c>
    </row>
    <row r="124" spans="1:17" s="14" customFormat="1" ht="50" customHeight="1" x14ac:dyDescent="0.35">
      <c r="A124" s="13" t="s">
        <v>84</v>
      </c>
      <c r="B124" s="13" t="s">
        <v>216</v>
      </c>
      <c r="C124" s="41" t="s">
        <v>643</v>
      </c>
      <c r="D124" s="41" t="s">
        <v>643</v>
      </c>
      <c r="E124" s="41" t="s">
        <v>643</v>
      </c>
      <c r="F124" s="41" t="s">
        <v>643</v>
      </c>
      <c r="G124" s="41" t="s">
        <v>643</v>
      </c>
      <c r="H124" s="41" t="s">
        <v>643</v>
      </c>
      <c r="I124" s="41" t="s">
        <v>643</v>
      </c>
      <c r="J124" s="13">
        <v>0</v>
      </c>
      <c r="K124" s="13">
        <v>0</v>
      </c>
      <c r="L124" s="13">
        <v>0</v>
      </c>
      <c r="M124" s="17" t="s">
        <v>164</v>
      </c>
      <c r="N124" s="13">
        <v>0</v>
      </c>
      <c r="O124" s="13">
        <v>0</v>
      </c>
      <c r="P124" s="13">
        <v>0</v>
      </c>
      <c r="Q124" s="20" t="s">
        <v>164</v>
      </c>
    </row>
    <row r="125" spans="1:17" s="14" customFormat="1" ht="50" customHeight="1" x14ac:dyDescent="0.35">
      <c r="A125" s="12" t="s">
        <v>84</v>
      </c>
      <c r="B125" s="12" t="s">
        <v>325</v>
      </c>
      <c r="C125" s="41" t="s">
        <v>643</v>
      </c>
      <c r="D125" s="41" t="s">
        <v>643</v>
      </c>
      <c r="E125" s="41" t="s">
        <v>643</v>
      </c>
      <c r="F125" s="41" t="s">
        <v>643</v>
      </c>
      <c r="G125" s="41" t="s">
        <v>643</v>
      </c>
      <c r="H125" s="41" t="s">
        <v>643</v>
      </c>
      <c r="I125" s="41" t="s">
        <v>643</v>
      </c>
      <c r="J125" s="12">
        <v>0</v>
      </c>
      <c r="K125" s="12">
        <v>0</v>
      </c>
      <c r="L125" s="12">
        <v>0</v>
      </c>
      <c r="M125" s="18" t="s">
        <v>164</v>
      </c>
      <c r="N125" s="12">
        <v>0</v>
      </c>
      <c r="O125" s="12">
        <v>0</v>
      </c>
      <c r="P125" s="12">
        <v>0</v>
      </c>
      <c r="Q125" s="21" t="s">
        <v>164</v>
      </c>
    </row>
    <row r="126" spans="1:17" s="14" customFormat="1" ht="50" customHeight="1" x14ac:dyDescent="0.35">
      <c r="A126" s="13" t="s">
        <v>84</v>
      </c>
      <c r="B126" s="13" t="s">
        <v>329</v>
      </c>
      <c r="C126" s="41" t="s">
        <v>643</v>
      </c>
      <c r="D126" s="41" t="s">
        <v>643</v>
      </c>
      <c r="E126" s="41" t="s">
        <v>643</v>
      </c>
      <c r="F126" s="41" t="s">
        <v>643</v>
      </c>
      <c r="G126" s="41" t="s">
        <v>643</v>
      </c>
      <c r="H126" s="41" t="s">
        <v>643</v>
      </c>
      <c r="I126" s="41" t="s">
        <v>643</v>
      </c>
      <c r="J126" s="13">
        <v>0</v>
      </c>
      <c r="K126" s="13">
        <v>0</v>
      </c>
      <c r="L126" s="13">
        <v>0</v>
      </c>
      <c r="M126" s="17" t="s">
        <v>164</v>
      </c>
      <c r="N126" s="13">
        <v>0</v>
      </c>
      <c r="O126" s="13">
        <v>0</v>
      </c>
      <c r="P126" s="13">
        <v>0</v>
      </c>
      <c r="Q126" s="20" t="s">
        <v>164</v>
      </c>
    </row>
    <row r="127" spans="1:17" s="14" customFormat="1" ht="50" customHeight="1" x14ac:dyDescent="0.35">
      <c r="A127" s="12" t="s">
        <v>84</v>
      </c>
      <c r="B127" s="12" t="s">
        <v>330</v>
      </c>
      <c r="C127" s="41" t="s">
        <v>643</v>
      </c>
      <c r="D127" s="41" t="s">
        <v>643</v>
      </c>
      <c r="E127" s="41" t="s">
        <v>643</v>
      </c>
      <c r="F127" s="41" t="s">
        <v>643</v>
      </c>
      <c r="G127" s="41" t="s">
        <v>643</v>
      </c>
      <c r="H127" s="41" t="s">
        <v>643</v>
      </c>
      <c r="I127" s="41" t="s">
        <v>643</v>
      </c>
      <c r="J127" s="12">
        <v>0</v>
      </c>
      <c r="K127" s="12">
        <v>0</v>
      </c>
      <c r="L127" s="12">
        <v>0</v>
      </c>
      <c r="M127" s="18" t="s">
        <v>164</v>
      </c>
      <c r="N127" s="12">
        <v>0</v>
      </c>
      <c r="O127" s="12">
        <v>0</v>
      </c>
      <c r="P127" s="12">
        <v>0</v>
      </c>
      <c r="Q127" s="21" t="s">
        <v>164</v>
      </c>
    </row>
    <row r="128" spans="1:17" s="14" customFormat="1" ht="50" customHeight="1" x14ac:dyDescent="0.35">
      <c r="A128" s="13" t="s">
        <v>84</v>
      </c>
      <c r="B128" s="13" t="s">
        <v>249</v>
      </c>
      <c r="C128" s="41" t="s">
        <v>643</v>
      </c>
      <c r="D128" s="41" t="s">
        <v>643</v>
      </c>
      <c r="E128" s="41" t="s">
        <v>643</v>
      </c>
      <c r="F128" s="41" t="s">
        <v>643</v>
      </c>
      <c r="G128" s="41" t="s">
        <v>643</v>
      </c>
      <c r="H128" s="41" t="s">
        <v>643</v>
      </c>
      <c r="I128" s="41" t="s">
        <v>643</v>
      </c>
      <c r="J128" s="13">
        <v>0</v>
      </c>
      <c r="K128" s="13">
        <v>0</v>
      </c>
      <c r="L128" s="13">
        <v>0</v>
      </c>
      <c r="M128" s="17" t="s">
        <v>164</v>
      </c>
      <c r="N128" s="13">
        <v>0</v>
      </c>
      <c r="O128" s="13">
        <v>0</v>
      </c>
      <c r="P128" s="13">
        <v>0</v>
      </c>
      <c r="Q128" s="20" t="s">
        <v>164</v>
      </c>
    </row>
    <row r="129" spans="1:17" ht="50" customHeight="1" x14ac:dyDescent="0.35">
      <c r="A129" s="12" t="s">
        <v>85</v>
      </c>
      <c r="B129" s="12" t="s">
        <v>298</v>
      </c>
      <c r="C129" s="41" t="s">
        <v>643</v>
      </c>
      <c r="D129" s="41" t="s">
        <v>643</v>
      </c>
      <c r="E129" s="41" t="s">
        <v>643</v>
      </c>
      <c r="F129" s="41" t="s">
        <v>643</v>
      </c>
      <c r="G129" s="41" t="s">
        <v>643</v>
      </c>
      <c r="H129" s="41" t="s">
        <v>643</v>
      </c>
      <c r="I129" s="41" t="s">
        <v>643</v>
      </c>
      <c r="J129" s="12">
        <v>0</v>
      </c>
      <c r="K129" s="12">
        <v>0</v>
      </c>
      <c r="L129" s="12">
        <v>0</v>
      </c>
      <c r="M129" s="18" t="s">
        <v>53</v>
      </c>
      <c r="N129" s="12">
        <v>0</v>
      </c>
      <c r="O129" s="12">
        <v>0</v>
      </c>
      <c r="P129" s="12">
        <v>0</v>
      </c>
      <c r="Q129" s="21" t="s">
        <v>53</v>
      </c>
    </row>
    <row r="130" spans="1:17" ht="50" customHeight="1" x14ac:dyDescent="0.35">
      <c r="A130" s="13" t="s">
        <v>85</v>
      </c>
      <c r="B130" s="13" t="s">
        <v>410</v>
      </c>
      <c r="C130" s="41" t="s">
        <v>643</v>
      </c>
      <c r="D130" s="41" t="s">
        <v>643</v>
      </c>
      <c r="E130" s="41" t="s">
        <v>643</v>
      </c>
      <c r="F130" s="41" t="s">
        <v>643</v>
      </c>
      <c r="G130" s="41" t="s">
        <v>643</v>
      </c>
      <c r="H130" s="41" t="s">
        <v>643</v>
      </c>
      <c r="I130" s="41" t="s">
        <v>643</v>
      </c>
      <c r="J130" s="13">
        <v>0</v>
      </c>
      <c r="K130" s="13">
        <v>0</v>
      </c>
      <c r="L130" s="13">
        <v>0</v>
      </c>
      <c r="M130" s="17" t="s">
        <v>53</v>
      </c>
      <c r="N130" s="13">
        <v>0</v>
      </c>
      <c r="O130" s="13">
        <v>0</v>
      </c>
      <c r="P130" s="13">
        <v>0</v>
      </c>
      <c r="Q130" s="20" t="s">
        <v>53</v>
      </c>
    </row>
    <row r="131" spans="1:17" s="15" customFormat="1" ht="50" customHeight="1" x14ac:dyDescent="0.35">
      <c r="A131" s="12" t="s">
        <v>72</v>
      </c>
      <c r="B131" s="12" t="s">
        <v>318</v>
      </c>
      <c r="C131" s="41" t="s">
        <v>643</v>
      </c>
      <c r="D131" s="41" t="s">
        <v>643</v>
      </c>
      <c r="E131" s="41" t="s">
        <v>643</v>
      </c>
      <c r="F131" s="41" t="s">
        <v>643</v>
      </c>
      <c r="G131" s="41" t="s">
        <v>643</v>
      </c>
      <c r="H131" s="41" t="s">
        <v>643</v>
      </c>
      <c r="I131" s="41" t="s">
        <v>643</v>
      </c>
      <c r="J131" s="12">
        <v>0</v>
      </c>
      <c r="K131" s="12">
        <v>0</v>
      </c>
      <c r="L131" s="12">
        <v>0</v>
      </c>
      <c r="M131" s="18" t="s">
        <v>53</v>
      </c>
      <c r="N131" s="12">
        <v>0</v>
      </c>
      <c r="O131" s="12">
        <v>0</v>
      </c>
      <c r="P131" s="12">
        <v>0</v>
      </c>
      <c r="Q131" s="21" t="s">
        <v>53</v>
      </c>
    </row>
    <row r="132" spans="1:17" s="15" customFormat="1" ht="50" customHeight="1" x14ac:dyDescent="0.35">
      <c r="A132" s="13" t="s">
        <v>72</v>
      </c>
      <c r="B132" s="13" t="s">
        <v>226</v>
      </c>
      <c r="C132" s="41" t="s">
        <v>643</v>
      </c>
      <c r="D132" s="41" t="s">
        <v>643</v>
      </c>
      <c r="E132" s="41" t="s">
        <v>643</v>
      </c>
      <c r="F132" s="41" t="s">
        <v>643</v>
      </c>
      <c r="G132" s="41" t="s">
        <v>643</v>
      </c>
      <c r="H132" s="41" t="s">
        <v>643</v>
      </c>
      <c r="I132" s="41" t="s">
        <v>643</v>
      </c>
      <c r="J132" s="13">
        <v>0</v>
      </c>
      <c r="K132" s="13">
        <v>0</v>
      </c>
      <c r="L132" s="13">
        <v>0</v>
      </c>
      <c r="M132" s="17" t="s">
        <v>53</v>
      </c>
      <c r="N132" s="13">
        <v>0</v>
      </c>
      <c r="O132" s="13">
        <v>0</v>
      </c>
      <c r="P132" s="13">
        <v>0</v>
      </c>
      <c r="Q132" s="20" t="s">
        <v>53</v>
      </c>
    </row>
    <row r="133" spans="1:17" s="14" customFormat="1" ht="50" customHeight="1" x14ac:dyDescent="0.35">
      <c r="A133" s="12" t="s">
        <v>72</v>
      </c>
      <c r="B133" s="12" t="s">
        <v>338</v>
      </c>
      <c r="C133" s="41" t="s">
        <v>643</v>
      </c>
      <c r="D133" s="41" t="s">
        <v>643</v>
      </c>
      <c r="E133" s="41" t="s">
        <v>643</v>
      </c>
      <c r="F133" s="41" t="s">
        <v>643</v>
      </c>
      <c r="G133" s="41" t="s">
        <v>643</v>
      </c>
      <c r="H133" s="41" t="s">
        <v>643</v>
      </c>
      <c r="I133" s="41" t="s">
        <v>643</v>
      </c>
      <c r="J133" s="12">
        <v>0</v>
      </c>
      <c r="K133" s="12">
        <v>0</v>
      </c>
      <c r="L133" s="12">
        <v>0</v>
      </c>
      <c r="M133" s="18" t="s">
        <v>53</v>
      </c>
      <c r="N133" s="12">
        <v>0</v>
      </c>
      <c r="O133" s="12">
        <v>0</v>
      </c>
      <c r="P133" s="12">
        <v>0</v>
      </c>
      <c r="Q133" s="21" t="s">
        <v>53</v>
      </c>
    </row>
    <row r="134" spans="1:17" s="14" customFormat="1" ht="50" customHeight="1" x14ac:dyDescent="0.35">
      <c r="A134" s="13" t="s">
        <v>72</v>
      </c>
      <c r="B134" s="13" t="s">
        <v>238</v>
      </c>
      <c r="C134" s="41" t="s">
        <v>643</v>
      </c>
      <c r="D134" s="41" t="s">
        <v>643</v>
      </c>
      <c r="E134" s="41" t="s">
        <v>643</v>
      </c>
      <c r="F134" s="41" t="s">
        <v>643</v>
      </c>
      <c r="G134" s="41" t="s">
        <v>643</v>
      </c>
      <c r="H134" s="41" t="s">
        <v>643</v>
      </c>
      <c r="I134" s="41" t="s">
        <v>643</v>
      </c>
      <c r="J134" s="13">
        <v>0</v>
      </c>
      <c r="K134" s="13">
        <v>0</v>
      </c>
      <c r="L134" s="13">
        <v>0</v>
      </c>
      <c r="M134" s="17" t="s">
        <v>53</v>
      </c>
      <c r="N134" s="13">
        <v>0</v>
      </c>
      <c r="O134" s="13">
        <v>0</v>
      </c>
      <c r="P134" s="13">
        <v>0</v>
      </c>
      <c r="Q134" s="20" t="s">
        <v>53</v>
      </c>
    </row>
    <row r="135" spans="1:17" ht="50" customHeight="1" x14ac:dyDescent="0.35">
      <c r="A135" s="12" t="s">
        <v>72</v>
      </c>
      <c r="B135" s="12" t="s">
        <v>340</v>
      </c>
      <c r="C135" s="41" t="s">
        <v>643</v>
      </c>
      <c r="D135" s="41" t="s">
        <v>643</v>
      </c>
      <c r="E135" s="41" t="s">
        <v>643</v>
      </c>
      <c r="F135" s="41" t="s">
        <v>643</v>
      </c>
      <c r="G135" s="41" t="s">
        <v>643</v>
      </c>
      <c r="H135" s="41" t="s">
        <v>643</v>
      </c>
      <c r="I135" s="41" t="s">
        <v>643</v>
      </c>
      <c r="J135" s="12">
        <v>0</v>
      </c>
      <c r="K135" s="12">
        <v>0</v>
      </c>
      <c r="L135" s="12">
        <v>0</v>
      </c>
      <c r="M135" s="18" t="s">
        <v>53</v>
      </c>
      <c r="N135" s="12">
        <v>0</v>
      </c>
      <c r="O135" s="12">
        <v>0</v>
      </c>
      <c r="P135" s="12">
        <v>0</v>
      </c>
      <c r="Q135" s="21" t="s">
        <v>53</v>
      </c>
    </row>
    <row r="136" spans="1:17" ht="50" customHeight="1" x14ac:dyDescent="0.35">
      <c r="A136" s="13" t="s">
        <v>72</v>
      </c>
      <c r="B136" s="13" t="s">
        <v>255</v>
      </c>
      <c r="C136" s="41" t="s">
        <v>643</v>
      </c>
      <c r="D136" s="41" t="s">
        <v>643</v>
      </c>
      <c r="E136" s="41" t="s">
        <v>643</v>
      </c>
      <c r="F136" s="41" t="s">
        <v>643</v>
      </c>
      <c r="G136" s="41" t="s">
        <v>643</v>
      </c>
      <c r="H136" s="41" t="s">
        <v>643</v>
      </c>
      <c r="I136" s="41" t="s">
        <v>643</v>
      </c>
      <c r="J136" s="13">
        <v>0</v>
      </c>
      <c r="K136" s="13">
        <v>0</v>
      </c>
      <c r="L136" s="13">
        <v>0</v>
      </c>
      <c r="M136" s="17" t="s">
        <v>53</v>
      </c>
      <c r="N136" s="13">
        <v>0</v>
      </c>
      <c r="O136" s="13">
        <v>0</v>
      </c>
      <c r="P136" s="13">
        <v>0</v>
      </c>
      <c r="Q136" s="20" t="s">
        <v>53</v>
      </c>
    </row>
    <row r="137" spans="1:17" s="15" customFormat="1" ht="50" customHeight="1" x14ac:dyDescent="0.35">
      <c r="A137" s="12" t="s">
        <v>72</v>
      </c>
      <c r="B137" s="12" t="s">
        <v>363</v>
      </c>
      <c r="C137" s="41" t="s">
        <v>643</v>
      </c>
      <c r="D137" s="41" t="s">
        <v>643</v>
      </c>
      <c r="E137" s="41" t="s">
        <v>643</v>
      </c>
      <c r="F137" s="41" t="s">
        <v>643</v>
      </c>
      <c r="G137" s="41" t="s">
        <v>643</v>
      </c>
      <c r="H137" s="41" t="s">
        <v>643</v>
      </c>
      <c r="I137" s="41" t="s">
        <v>643</v>
      </c>
      <c r="J137" s="12">
        <v>0</v>
      </c>
      <c r="K137" s="12">
        <v>0</v>
      </c>
      <c r="L137" s="12">
        <v>0</v>
      </c>
      <c r="M137" s="18" t="s">
        <v>53</v>
      </c>
      <c r="N137" s="12">
        <v>0</v>
      </c>
      <c r="O137" s="12">
        <v>0</v>
      </c>
      <c r="P137" s="12">
        <v>0</v>
      </c>
      <c r="Q137" s="21" t="s">
        <v>53</v>
      </c>
    </row>
    <row r="138" spans="1:17" s="15" customFormat="1" ht="50" customHeight="1" x14ac:dyDescent="0.35">
      <c r="A138" s="13" t="s">
        <v>72</v>
      </c>
      <c r="B138" s="13" t="s">
        <v>365</v>
      </c>
      <c r="C138" s="41" t="s">
        <v>643</v>
      </c>
      <c r="D138" s="41" t="s">
        <v>643</v>
      </c>
      <c r="E138" s="41" t="s">
        <v>643</v>
      </c>
      <c r="F138" s="41" t="s">
        <v>643</v>
      </c>
      <c r="G138" s="41" t="s">
        <v>643</v>
      </c>
      <c r="H138" s="41" t="s">
        <v>643</v>
      </c>
      <c r="I138" s="41" t="s">
        <v>643</v>
      </c>
      <c r="J138" s="13">
        <v>0</v>
      </c>
      <c r="K138" s="13">
        <v>0</v>
      </c>
      <c r="L138" s="13">
        <v>0</v>
      </c>
      <c r="M138" s="17" t="s">
        <v>53</v>
      </c>
      <c r="N138" s="13">
        <v>0</v>
      </c>
      <c r="O138" s="13">
        <v>0</v>
      </c>
      <c r="P138" s="13">
        <v>0</v>
      </c>
      <c r="Q138" s="20" t="s">
        <v>53</v>
      </c>
    </row>
    <row r="139" spans="1:17" s="14" customFormat="1" ht="50" customHeight="1" x14ac:dyDescent="0.35">
      <c r="A139" s="12" t="s">
        <v>72</v>
      </c>
      <c r="B139" s="12" t="s">
        <v>295</v>
      </c>
      <c r="C139" s="41" t="s">
        <v>643</v>
      </c>
      <c r="D139" s="41" t="s">
        <v>643</v>
      </c>
      <c r="E139" s="41" t="s">
        <v>643</v>
      </c>
      <c r="F139" s="41" t="s">
        <v>643</v>
      </c>
      <c r="G139" s="41" t="s">
        <v>643</v>
      </c>
      <c r="H139" s="41" t="s">
        <v>643</v>
      </c>
      <c r="I139" s="41" t="s">
        <v>643</v>
      </c>
      <c r="J139" s="12">
        <v>0</v>
      </c>
      <c r="K139" s="12">
        <v>0</v>
      </c>
      <c r="L139" s="12">
        <v>0</v>
      </c>
      <c r="M139" s="18" t="s">
        <v>53</v>
      </c>
      <c r="N139" s="12">
        <v>0</v>
      </c>
      <c r="O139" s="12">
        <v>0</v>
      </c>
      <c r="P139" s="12">
        <v>0</v>
      </c>
      <c r="Q139" s="21" t="s">
        <v>53</v>
      </c>
    </row>
    <row r="140" spans="1:17" s="14" customFormat="1" ht="50" customHeight="1" x14ac:dyDescent="0.35">
      <c r="A140" s="13" t="s">
        <v>72</v>
      </c>
      <c r="B140" s="13" t="s">
        <v>376</v>
      </c>
      <c r="C140" s="41" t="s">
        <v>643</v>
      </c>
      <c r="D140" s="41" t="s">
        <v>643</v>
      </c>
      <c r="E140" s="41" t="s">
        <v>643</v>
      </c>
      <c r="F140" s="41" t="s">
        <v>643</v>
      </c>
      <c r="G140" s="41" t="s">
        <v>643</v>
      </c>
      <c r="H140" s="41" t="s">
        <v>643</v>
      </c>
      <c r="I140" s="41" t="s">
        <v>643</v>
      </c>
      <c r="J140" s="13">
        <v>0</v>
      </c>
      <c r="K140" s="13">
        <v>0</v>
      </c>
      <c r="L140" s="13">
        <v>0</v>
      </c>
      <c r="M140" s="17" t="s">
        <v>53</v>
      </c>
      <c r="N140" s="13">
        <v>0</v>
      </c>
      <c r="O140" s="13">
        <v>0</v>
      </c>
      <c r="P140" s="13">
        <v>0</v>
      </c>
      <c r="Q140" s="20" t="s">
        <v>53</v>
      </c>
    </row>
    <row r="141" spans="1:17" ht="50" customHeight="1" x14ac:dyDescent="0.35">
      <c r="A141" s="12" t="s">
        <v>72</v>
      </c>
      <c r="B141" s="12" t="s">
        <v>297</v>
      </c>
      <c r="C141" s="41" t="s">
        <v>643</v>
      </c>
      <c r="D141" s="41" t="s">
        <v>643</v>
      </c>
      <c r="E141" s="41" t="s">
        <v>643</v>
      </c>
      <c r="F141" s="41" t="s">
        <v>643</v>
      </c>
      <c r="G141" s="41" t="s">
        <v>643</v>
      </c>
      <c r="H141" s="41" t="s">
        <v>643</v>
      </c>
      <c r="I141" s="41" t="s">
        <v>643</v>
      </c>
      <c r="J141" s="12">
        <v>0</v>
      </c>
      <c r="K141" s="12">
        <v>0</v>
      </c>
      <c r="L141" s="12">
        <v>0</v>
      </c>
      <c r="M141" s="18" t="s">
        <v>53</v>
      </c>
      <c r="N141" s="12">
        <v>0</v>
      </c>
      <c r="O141" s="12">
        <v>0</v>
      </c>
      <c r="P141" s="12">
        <v>0</v>
      </c>
      <c r="Q141" s="21" t="s">
        <v>53</v>
      </c>
    </row>
    <row r="142" spans="1:17" ht="50" customHeight="1" x14ac:dyDescent="0.35">
      <c r="A142" s="13" t="s">
        <v>72</v>
      </c>
      <c r="B142" s="13" t="s">
        <v>310</v>
      </c>
      <c r="C142" s="41" t="s">
        <v>643</v>
      </c>
      <c r="D142" s="41" t="s">
        <v>643</v>
      </c>
      <c r="E142" s="41" t="s">
        <v>643</v>
      </c>
      <c r="F142" s="41" t="s">
        <v>643</v>
      </c>
      <c r="G142" s="41" t="s">
        <v>643</v>
      </c>
      <c r="H142" s="41" t="s">
        <v>643</v>
      </c>
      <c r="I142" s="41" t="s">
        <v>643</v>
      </c>
      <c r="J142" s="13">
        <v>0</v>
      </c>
      <c r="K142" s="13">
        <v>0</v>
      </c>
      <c r="L142" s="13">
        <v>0</v>
      </c>
      <c r="M142" s="17" t="s">
        <v>53</v>
      </c>
      <c r="N142" s="13">
        <v>0</v>
      </c>
      <c r="O142" s="13">
        <v>0</v>
      </c>
      <c r="P142" s="13">
        <v>0</v>
      </c>
      <c r="Q142" s="20" t="s">
        <v>53</v>
      </c>
    </row>
    <row r="143" spans="1:17" s="14" customFormat="1" ht="50" customHeight="1" x14ac:dyDescent="0.35">
      <c r="A143" s="12" t="s">
        <v>72</v>
      </c>
      <c r="B143" s="12" t="s">
        <v>386</v>
      </c>
      <c r="C143" s="41" t="s">
        <v>643</v>
      </c>
      <c r="D143" s="41" t="s">
        <v>643</v>
      </c>
      <c r="E143" s="41" t="s">
        <v>643</v>
      </c>
      <c r="F143" s="41" t="s">
        <v>643</v>
      </c>
      <c r="G143" s="41" t="s">
        <v>643</v>
      </c>
      <c r="H143" s="41" t="s">
        <v>643</v>
      </c>
      <c r="I143" s="41" t="s">
        <v>643</v>
      </c>
      <c r="J143" s="12">
        <v>0</v>
      </c>
      <c r="K143" s="12">
        <v>0</v>
      </c>
      <c r="L143" s="12">
        <v>0</v>
      </c>
      <c r="M143" s="18" t="s">
        <v>53</v>
      </c>
      <c r="N143" s="12">
        <v>0</v>
      </c>
      <c r="O143" s="12">
        <v>0</v>
      </c>
      <c r="P143" s="12">
        <v>0</v>
      </c>
      <c r="Q143" s="21" t="s">
        <v>53</v>
      </c>
    </row>
    <row r="144" spans="1:17" s="14" customFormat="1" ht="50" customHeight="1" x14ac:dyDescent="0.35">
      <c r="A144" s="13" t="s">
        <v>72</v>
      </c>
      <c r="B144" s="13" t="s">
        <v>390</v>
      </c>
      <c r="C144" s="41" t="s">
        <v>643</v>
      </c>
      <c r="D144" s="41" t="s">
        <v>643</v>
      </c>
      <c r="E144" s="41" t="s">
        <v>643</v>
      </c>
      <c r="F144" s="41" t="s">
        <v>643</v>
      </c>
      <c r="G144" s="41" t="s">
        <v>643</v>
      </c>
      <c r="H144" s="41" t="s">
        <v>643</v>
      </c>
      <c r="I144" s="41" t="s">
        <v>643</v>
      </c>
      <c r="J144" s="13">
        <v>0</v>
      </c>
      <c r="K144" s="13">
        <v>0</v>
      </c>
      <c r="L144" s="13">
        <v>0</v>
      </c>
      <c r="M144" s="17" t="s">
        <v>53</v>
      </c>
      <c r="N144" s="13">
        <v>0</v>
      </c>
      <c r="O144" s="13">
        <v>0</v>
      </c>
      <c r="P144" s="13">
        <v>0</v>
      </c>
      <c r="Q144" s="20" t="s">
        <v>53</v>
      </c>
    </row>
    <row r="145" spans="1:17" s="14" customFormat="1" ht="50" customHeight="1" x14ac:dyDescent="0.35">
      <c r="A145" s="12" t="s">
        <v>72</v>
      </c>
      <c r="B145" s="12" t="s">
        <v>404</v>
      </c>
      <c r="C145" s="41" t="s">
        <v>643</v>
      </c>
      <c r="D145" s="41" t="s">
        <v>643</v>
      </c>
      <c r="E145" s="41" t="s">
        <v>643</v>
      </c>
      <c r="F145" s="41" t="s">
        <v>643</v>
      </c>
      <c r="G145" s="41" t="s">
        <v>643</v>
      </c>
      <c r="H145" s="41" t="s">
        <v>643</v>
      </c>
      <c r="I145" s="41" t="s">
        <v>643</v>
      </c>
      <c r="J145" s="12">
        <v>0</v>
      </c>
      <c r="K145" s="12">
        <v>0</v>
      </c>
      <c r="L145" s="12">
        <v>0</v>
      </c>
      <c r="M145" s="18" t="s">
        <v>53</v>
      </c>
      <c r="N145" s="12">
        <v>0</v>
      </c>
      <c r="O145" s="12">
        <v>0</v>
      </c>
      <c r="P145" s="12">
        <v>0</v>
      </c>
      <c r="Q145" s="21" t="s">
        <v>53</v>
      </c>
    </row>
    <row r="146" spans="1:17" s="14" customFormat="1" ht="50" customHeight="1" x14ac:dyDescent="0.35">
      <c r="A146" s="13" t="s">
        <v>72</v>
      </c>
      <c r="B146" s="13" t="s">
        <v>359</v>
      </c>
      <c r="C146" s="41" t="s">
        <v>643</v>
      </c>
      <c r="D146" s="41" t="s">
        <v>643</v>
      </c>
      <c r="E146" s="41" t="s">
        <v>643</v>
      </c>
      <c r="F146" s="41" t="s">
        <v>643</v>
      </c>
      <c r="G146" s="41" t="s">
        <v>643</v>
      </c>
      <c r="H146" s="41" t="s">
        <v>643</v>
      </c>
      <c r="I146" s="41" t="s">
        <v>643</v>
      </c>
      <c r="J146" s="13">
        <v>1</v>
      </c>
      <c r="K146" s="13">
        <v>0</v>
      </c>
      <c r="L146" s="13">
        <v>0</v>
      </c>
      <c r="M146" s="17" t="s">
        <v>53</v>
      </c>
      <c r="N146" s="13">
        <v>0</v>
      </c>
      <c r="O146" s="13">
        <v>0</v>
      </c>
      <c r="P146" s="13">
        <v>0</v>
      </c>
      <c r="Q146" s="20" t="s">
        <v>53</v>
      </c>
    </row>
    <row r="147" spans="1:17" s="14" customFormat="1" ht="50" customHeight="1" x14ac:dyDescent="0.35">
      <c r="A147" s="12" t="s">
        <v>72</v>
      </c>
      <c r="B147" s="12" t="s">
        <v>416</v>
      </c>
      <c r="C147" s="41" t="s">
        <v>643</v>
      </c>
      <c r="D147" s="41" t="s">
        <v>643</v>
      </c>
      <c r="E147" s="41" t="s">
        <v>643</v>
      </c>
      <c r="F147" s="41" t="s">
        <v>643</v>
      </c>
      <c r="G147" s="41" t="s">
        <v>643</v>
      </c>
      <c r="H147" s="41" t="s">
        <v>643</v>
      </c>
      <c r="I147" s="41" t="s">
        <v>643</v>
      </c>
      <c r="J147" s="12">
        <v>1</v>
      </c>
      <c r="K147" s="12">
        <v>0</v>
      </c>
      <c r="L147" s="12">
        <v>0</v>
      </c>
      <c r="M147" s="18" t="s">
        <v>53</v>
      </c>
      <c r="N147" s="12">
        <v>0</v>
      </c>
      <c r="O147" s="12">
        <v>0</v>
      </c>
      <c r="P147" s="12">
        <v>0</v>
      </c>
      <c r="Q147" s="21" t="s">
        <v>53</v>
      </c>
    </row>
    <row r="148" spans="1:17" s="14" customFormat="1" ht="50" customHeight="1" x14ac:dyDescent="0.35">
      <c r="A148" s="13" t="s">
        <v>72</v>
      </c>
      <c r="B148" s="13" t="s">
        <v>339</v>
      </c>
      <c r="C148" s="41" t="s">
        <v>643</v>
      </c>
      <c r="D148" s="41" t="s">
        <v>643</v>
      </c>
      <c r="E148" s="41" t="s">
        <v>643</v>
      </c>
      <c r="F148" s="41" t="s">
        <v>643</v>
      </c>
      <c r="G148" s="41" t="s">
        <v>643</v>
      </c>
      <c r="H148" s="41" t="s">
        <v>643</v>
      </c>
      <c r="I148" s="41" t="s">
        <v>643</v>
      </c>
      <c r="J148" s="13">
        <v>2</v>
      </c>
      <c r="K148" s="13">
        <v>0</v>
      </c>
      <c r="L148" s="13">
        <v>0</v>
      </c>
      <c r="M148" s="17" t="s">
        <v>53</v>
      </c>
      <c r="N148" s="13">
        <v>0</v>
      </c>
      <c r="O148" s="13">
        <v>0</v>
      </c>
      <c r="P148" s="13">
        <v>0</v>
      </c>
      <c r="Q148" s="20" t="s">
        <v>53</v>
      </c>
    </row>
    <row r="149" spans="1:17" s="14" customFormat="1" ht="50" customHeight="1" x14ac:dyDescent="0.35">
      <c r="A149" s="12" t="s">
        <v>72</v>
      </c>
      <c r="B149" s="12" t="s">
        <v>233</v>
      </c>
      <c r="C149" s="41" t="s">
        <v>643</v>
      </c>
      <c r="D149" s="41" t="s">
        <v>643</v>
      </c>
      <c r="E149" s="41" t="s">
        <v>643</v>
      </c>
      <c r="F149" s="41" t="s">
        <v>643</v>
      </c>
      <c r="G149" s="41" t="s">
        <v>643</v>
      </c>
      <c r="H149" s="41" t="s">
        <v>643</v>
      </c>
      <c r="I149" s="41" t="s">
        <v>643</v>
      </c>
      <c r="J149" s="12">
        <v>3</v>
      </c>
      <c r="K149" s="12">
        <v>1</v>
      </c>
      <c r="L149" s="12">
        <v>0</v>
      </c>
      <c r="M149" s="18" t="s">
        <v>53</v>
      </c>
      <c r="N149" s="12">
        <v>0</v>
      </c>
      <c r="O149" s="12">
        <v>0</v>
      </c>
      <c r="P149" s="12">
        <v>0</v>
      </c>
      <c r="Q149" s="21" t="s">
        <v>53</v>
      </c>
    </row>
    <row r="150" spans="1:17" ht="50" customHeight="1" x14ac:dyDescent="0.35">
      <c r="A150" s="13" t="s">
        <v>86</v>
      </c>
      <c r="B150" s="13" t="s">
        <v>317</v>
      </c>
      <c r="C150" s="41" t="s">
        <v>643</v>
      </c>
      <c r="D150" s="41" t="s">
        <v>643</v>
      </c>
      <c r="E150" s="41" t="s">
        <v>643</v>
      </c>
      <c r="F150" s="41" t="s">
        <v>643</v>
      </c>
      <c r="G150" s="41" t="s">
        <v>643</v>
      </c>
      <c r="H150" s="41" t="s">
        <v>643</v>
      </c>
      <c r="I150" s="41" t="s">
        <v>643</v>
      </c>
      <c r="J150" s="13">
        <v>0</v>
      </c>
      <c r="K150" s="13">
        <v>0</v>
      </c>
      <c r="L150" s="13">
        <v>0</v>
      </c>
      <c r="M150" s="17" t="s">
        <v>164</v>
      </c>
      <c r="N150" s="13">
        <v>0</v>
      </c>
      <c r="O150" s="13">
        <v>0</v>
      </c>
      <c r="P150" s="13">
        <v>0</v>
      </c>
      <c r="Q150" s="20" t="s">
        <v>164</v>
      </c>
    </row>
    <row r="151" spans="1:17" ht="50" customHeight="1" x14ac:dyDescent="0.35">
      <c r="A151" s="12" t="s">
        <v>86</v>
      </c>
      <c r="B151" s="12" t="s">
        <v>217</v>
      </c>
      <c r="C151" s="41" t="s">
        <v>643</v>
      </c>
      <c r="D151" s="41" t="s">
        <v>643</v>
      </c>
      <c r="E151" s="41" t="s">
        <v>643</v>
      </c>
      <c r="F151" s="41" t="s">
        <v>643</v>
      </c>
      <c r="G151" s="41" t="s">
        <v>643</v>
      </c>
      <c r="H151" s="41" t="s">
        <v>643</v>
      </c>
      <c r="I151" s="41" t="s">
        <v>643</v>
      </c>
      <c r="J151" s="12">
        <v>0</v>
      </c>
      <c r="K151" s="12">
        <v>0</v>
      </c>
      <c r="L151" s="12">
        <v>0</v>
      </c>
      <c r="M151" s="18" t="s">
        <v>164</v>
      </c>
      <c r="N151" s="12">
        <v>0</v>
      </c>
      <c r="O151" s="12">
        <v>0</v>
      </c>
      <c r="P151" s="12">
        <v>0</v>
      </c>
      <c r="Q151" s="21" t="s">
        <v>164</v>
      </c>
    </row>
    <row r="152" spans="1:17" ht="50" customHeight="1" x14ac:dyDescent="0.35">
      <c r="A152" s="13" t="s">
        <v>86</v>
      </c>
      <c r="B152" s="13" t="s">
        <v>347</v>
      </c>
      <c r="C152" s="41" t="s">
        <v>643</v>
      </c>
      <c r="D152" s="41" t="s">
        <v>643</v>
      </c>
      <c r="E152" s="41" t="s">
        <v>643</v>
      </c>
      <c r="F152" s="41" t="s">
        <v>643</v>
      </c>
      <c r="G152" s="41" t="s">
        <v>643</v>
      </c>
      <c r="H152" s="41" t="s">
        <v>643</v>
      </c>
      <c r="I152" s="41" t="s">
        <v>643</v>
      </c>
      <c r="J152" s="13">
        <v>0</v>
      </c>
      <c r="K152" s="13">
        <v>0</v>
      </c>
      <c r="L152" s="13">
        <v>0</v>
      </c>
      <c r="M152" s="17" t="s">
        <v>164</v>
      </c>
      <c r="N152" s="13">
        <v>0</v>
      </c>
      <c r="O152" s="13">
        <v>0</v>
      </c>
      <c r="P152" s="13">
        <v>0</v>
      </c>
      <c r="Q152" s="20" t="s">
        <v>164</v>
      </c>
    </row>
    <row r="153" spans="1:17" ht="50" customHeight="1" x14ac:dyDescent="0.35">
      <c r="A153" s="12" t="s">
        <v>86</v>
      </c>
      <c r="B153" s="12" t="s">
        <v>266</v>
      </c>
      <c r="C153" s="41" t="s">
        <v>643</v>
      </c>
      <c r="D153" s="41" t="s">
        <v>643</v>
      </c>
      <c r="E153" s="41" t="s">
        <v>643</v>
      </c>
      <c r="F153" s="41" t="s">
        <v>643</v>
      </c>
      <c r="G153" s="41" t="s">
        <v>643</v>
      </c>
      <c r="H153" s="41" t="s">
        <v>643</v>
      </c>
      <c r="I153" s="41" t="s">
        <v>643</v>
      </c>
      <c r="J153" s="12">
        <v>0</v>
      </c>
      <c r="K153" s="12">
        <v>0</v>
      </c>
      <c r="L153" s="12">
        <v>0</v>
      </c>
      <c r="M153" s="18" t="s">
        <v>155</v>
      </c>
      <c r="N153" s="12">
        <v>0</v>
      </c>
      <c r="O153" s="12">
        <v>0</v>
      </c>
      <c r="P153" s="12">
        <v>0</v>
      </c>
      <c r="Q153" s="21" t="s">
        <v>155</v>
      </c>
    </row>
    <row r="154" spans="1:17" ht="50" customHeight="1" x14ac:dyDescent="0.35">
      <c r="A154" s="13" t="s">
        <v>86</v>
      </c>
      <c r="B154" s="13" t="s">
        <v>267</v>
      </c>
      <c r="C154" s="41" t="s">
        <v>643</v>
      </c>
      <c r="D154" s="41" t="s">
        <v>643</v>
      </c>
      <c r="E154" s="41" t="s">
        <v>643</v>
      </c>
      <c r="F154" s="41" t="s">
        <v>643</v>
      </c>
      <c r="G154" s="41" t="s">
        <v>643</v>
      </c>
      <c r="H154" s="41" t="s">
        <v>643</v>
      </c>
      <c r="I154" s="41" t="s">
        <v>643</v>
      </c>
      <c r="J154" s="13">
        <v>0</v>
      </c>
      <c r="K154" s="13">
        <v>0</v>
      </c>
      <c r="L154" s="13">
        <v>0</v>
      </c>
      <c r="M154" s="17" t="s">
        <v>164</v>
      </c>
      <c r="N154" s="13">
        <v>0</v>
      </c>
      <c r="O154" s="13">
        <v>0</v>
      </c>
      <c r="P154" s="13">
        <v>0</v>
      </c>
      <c r="Q154" s="20" t="s">
        <v>164</v>
      </c>
    </row>
    <row r="155" spans="1:17" ht="50" customHeight="1" x14ac:dyDescent="0.35">
      <c r="A155" s="12" t="s">
        <v>86</v>
      </c>
      <c r="B155" s="12">
        <v>1000000240</v>
      </c>
      <c r="C155" s="41" t="s">
        <v>643</v>
      </c>
      <c r="D155" s="41" t="s">
        <v>643</v>
      </c>
      <c r="E155" s="41" t="s">
        <v>643</v>
      </c>
      <c r="F155" s="41" t="s">
        <v>643</v>
      </c>
      <c r="G155" s="41" t="s">
        <v>643</v>
      </c>
      <c r="H155" s="41" t="s">
        <v>643</v>
      </c>
      <c r="I155" s="41" t="s">
        <v>643</v>
      </c>
      <c r="J155" s="12">
        <v>0</v>
      </c>
      <c r="K155" s="12">
        <v>0</v>
      </c>
      <c r="L155" s="12">
        <v>0</v>
      </c>
      <c r="M155" s="18" t="s">
        <v>164</v>
      </c>
      <c r="N155" s="12">
        <v>0</v>
      </c>
      <c r="O155" s="12">
        <v>0</v>
      </c>
      <c r="P155" s="12">
        <v>0</v>
      </c>
      <c r="Q155" s="21" t="s">
        <v>164</v>
      </c>
    </row>
    <row r="156" spans="1:17" s="14" customFormat="1" ht="50" customHeight="1" x14ac:dyDescent="0.35">
      <c r="A156" s="13" t="s">
        <v>86</v>
      </c>
      <c r="B156" s="13" t="s">
        <v>312</v>
      </c>
      <c r="C156" s="41" t="s">
        <v>643</v>
      </c>
      <c r="D156" s="41" t="s">
        <v>643</v>
      </c>
      <c r="E156" s="41" t="s">
        <v>643</v>
      </c>
      <c r="F156" s="41" t="s">
        <v>643</v>
      </c>
      <c r="G156" s="41" t="s">
        <v>643</v>
      </c>
      <c r="H156" s="41" t="s">
        <v>643</v>
      </c>
      <c r="I156" s="41" t="s">
        <v>643</v>
      </c>
      <c r="J156" s="13">
        <v>0</v>
      </c>
      <c r="K156" s="13">
        <v>0</v>
      </c>
      <c r="L156" s="13">
        <v>0</v>
      </c>
      <c r="M156" s="17" t="s">
        <v>155</v>
      </c>
      <c r="N156" s="13">
        <v>0</v>
      </c>
      <c r="O156" s="13">
        <v>0</v>
      </c>
      <c r="P156" s="13">
        <v>0</v>
      </c>
      <c r="Q156" s="20" t="s">
        <v>155</v>
      </c>
    </row>
    <row r="157" spans="1:17" s="14" customFormat="1" ht="50" customHeight="1" x14ac:dyDescent="0.35">
      <c r="A157" s="12" t="s">
        <v>87</v>
      </c>
      <c r="B157" s="12" t="s">
        <v>326</v>
      </c>
      <c r="C157" s="41" t="s">
        <v>643</v>
      </c>
      <c r="D157" s="41" t="s">
        <v>643</v>
      </c>
      <c r="E157" s="41" t="s">
        <v>643</v>
      </c>
      <c r="F157" s="41" t="s">
        <v>643</v>
      </c>
      <c r="G157" s="41" t="s">
        <v>643</v>
      </c>
      <c r="H157" s="41" t="s">
        <v>643</v>
      </c>
      <c r="I157" s="41" t="s">
        <v>643</v>
      </c>
      <c r="J157" s="12">
        <v>0</v>
      </c>
      <c r="K157" s="12">
        <v>0</v>
      </c>
      <c r="L157" s="12">
        <v>0</v>
      </c>
      <c r="M157" s="18" t="s">
        <v>53</v>
      </c>
      <c r="N157" s="12">
        <v>0</v>
      </c>
      <c r="O157" s="12">
        <v>0</v>
      </c>
      <c r="P157" s="12">
        <v>0</v>
      </c>
      <c r="Q157" s="21" t="s">
        <v>53</v>
      </c>
    </row>
    <row r="158" spans="1:17" s="14" customFormat="1" ht="50" customHeight="1" x14ac:dyDescent="0.35">
      <c r="A158" s="13" t="s">
        <v>87</v>
      </c>
      <c r="B158" s="13" t="s">
        <v>336</v>
      </c>
      <c r="C158" s="41" t="s">
        <v>643</v>
      </c>
      <c r="D158" s="41" t="s">
        <v>643</v>
      </c>
      <c r="E158" s="41" t="s">
        <v>643</v>
      </c>
      <c r="F158" s="41" t="s">
        <v>643</v>
      </c>
      <c r="G158" s="41" t="s">
        <v>643</v>
      </c>
      <c r="H158" s="41" t="s">
        <v>643</v>
      </c>
      <c r="I158" s="41" t="s">
        <v>643</v>
      </c>
      <c r="J158" s="13">
        <v>0</v>
      </c>
      <c r="K158" s="13">
        <v>0</v>
      </c>
      <c r="L158" s="13">
        <v>0</v>
      </c>
      <c r="M158" s="17" t="s">
        <v>53</v>
      </c>
      <c r="N158" s="13">
        <v>0</v>
      </c>
      <c r="O158" s="13">
        <v>0</v>
      </c>
      <c r="P158" s="13">
        <v>0</v>
      </c>
      <c r="Q158" s="20" t="s">
        <v>53</v>
      </c>
    </row>
    <row r="159" spans="1:17" s="14" customFormat="1" ht="50" customHeight="1" x14ac:dyDescent="0.35">
      <c r="A159" s="12" t="s">
        <v>87</v>
      </c>
      <c r="B159" s="12" t="s">
        <v>243</v>
      </c>
      <c r="C159" s="41" t="s">
        <v>643</v>
      </c>
      <c r="D159" s="41" t="s">
        <v>643</v>
      </c>
      <c r="E159" s="41" t="s">
        <v>643</v>
      </c>
      <c r="F159" s="41" t="s">
        <v>643</v>
      </c>
      <c r="G159" s="41" t="s">
        <v>643</v>
      </c>
      <c r="H159" s="41" t="s">
        <v>643</v>
      </c>
      <c r="I159" s="41" t="s">
        <v>643</v>
      </c>
      <c r="J159" s="12">
        <v>0</v>
      </c>
      <c r="K159" s="12">
        <v>0</v>
      </c>
      <c r="L159" s="12">
        <v>0</v>
      </c>
      <c r="M159" s="18" t="s">
        <v>53</v>
      </c>
      <c r="N159" s="12">
        <v>0</v>
      </c>
      <c r="O159" s="12">
        <v>0</v>
      </c>
      <c r="P159" s="12">
        <v>0</v>
      </c>
      <c r="Q159" s="21" t="s">
        <v>53</v>
      </c>
    </row>
    <row r="160" spans="1:17" s="14" customFormat="1" ht="50" customHeight="1" x14ac:dyDescent="0.35">
      <c r="A160" s="13" t="s">
        <v>87</v>
      </c>
      <c r="B160" s="13" t="s">
        <v>368</v>
      </c>
      <c r="C160" s="41" t="s">
        <v>643</v>
      </c>
      <c r="D160" s="41" t="s">
        <v>643</v>
      </c>
      <c r="E160" s="41" t="s">
        <v>643</v>
      </c>
      <c r="F160" s="41" t="s">
        <v>643</v>
      </c>
      <c r="G160" s="41" t="s">
        <v>643</v>
      </c>
      <c r="H160" s="41" t="s">
        <v>643</v>
      </c>
      <c r="I160" s="41" t="s">
        <v>643</v>
      </c>
      <c r="J160" s="13">
        <v>0</v>
      </c>
      <c r="K160" s="13">
        <v>0</v>
      </c>
      <c r="L160" s="13">
        <v>0</v>
      </c>
      <c r="M160" s="17" t="s">
        <v>53</v>
      </c>
      <c r="N160" s="13">
        <v>0</v>
      </c>
      <c r="O160" s="13">
        <v>0</v>
      </c>
      <c r="P160" s="13">
        <v>0</v>
      </c>
      <c r="Q160" s="20" t="s">
        <v>53</v>
      </c>
    </row>
    <row r="161" spans="1:17" s="14" customFormat="1" ht="50" customHeight="1" x14ac:dyDescent="0.35">
      <c r="A161" s="12" t="s">
        <v>87</v>
      </c>
      <c r="B161" s="12" t="s">
        <v>306</v>
      </c>
      <c r="C161" s="41" t="s">
        <v>643</v>
      </c>
      <c r="D161" s="41" t="s">
        <v>643</v>
      </c>
      <c r="E161" s="41" t="s">
        <v>643</v>
      </c>
      <c r="F161" s="41" t="s">
        <v>643</v>
      </c>
      <c r="G161" s="41" t="s">
        <v>643</v>
      </c>
      <c r="H161" s="41" t="s">
        <v>643</v>
      </c>
      <c r="I161" s="41" t="s">
        <v>643</v>
      </c>
      <c r="J161" s="12">
        <v>0</v>
      </c>
      <c r="K161" s="12">
        <v>0</v>
      </c>
      <c r="L161" s="12">
        <v>0</v>
      </c>
      <c r="M161" s="18" t="s">
        <v>53</v>
      </c>
      <c r="N161" s="12">
        <v>0</v>
      </c>
      <c r="O161" s="12">
        <v>0</v>
      </c>
      <c r="P161" s="12">
        <v>0</v>
      </c>
      <c r="Q161" s="21" t="s">
        <v>53</v>
      </c>
    </row>
    <row r="162" spans="1:17" ht="50" customHeight="1" x14ac:dyDescent="0.35">
      <c r="A162" s="13" t="s">
        <v>87</v>
      </c>
      <c r="B162" s="13" t="s">
        <v>285</v>
      </c>
      <c r="C162" s="41" t="s">
        <v>643</v>
      </c>
      <c r="D162" s="41" t="s">
        <v>643</v>
      </c>
      <c r="E162" s="41" t="s">
        <v>643</v>
      </c>
      <c r="F162" s="41" t="s">
        <v>643</v>
      </c>
      <c r="G162" s="41" t="s">
        <v>643</v>
      </c>
      <c r="H162" s="41" t="s">
        <v>643</v>
      </c>
      <c r="I162" s="41" t="s">
        <v>643</v>
      </c>
      <c r="J162" s="13">
        <v>0</v>
      </c>
      <c r="K162" s="13">
        <v>0</v>
      </c>
      <c r="L162" s="13">
        <v>0</v>
      </c>
      <c r="M162" s="17" t="s">
        <v>53</v>
      </c>
      <c r="N162" s="13">
        <v>0</v>
      </c>
      <c r="O162" s="13">
        <v>0</v>
      </c>
      <c r="P162" s="13">
        <v>0</v>
      </c>
      <c r="Q162" s="20" t="s">
        <v>53</v>
      </c>
    </row>
    <row r="163" spans="1:17" s="14" customFormat="1" ht="50" customHeight="1" x14ac:dyDescent="0.35">
      <c r="A163" s="12" t="s">
        <v>87</v>
      </c>
      <c r="B163" s="12" t="s">
        <v>391</v>
      </c>
      <c r="C163" s="41" t="s">
        <v>643</v>
      </c>
      <c r="D163" s="41" t="s">
        <v>643</v>
      </c>
      <c r="E163" s="41" t="s">
        <v>643</v>
      </c>
      <c r="F163" s="41" t="s">
        <v>643</v>
      </c>
      <c r="G163" s="41" t="s">
        <v>643</v>
      </c>
      <c r="H163" s="41" t="s">
        <v>643</v>
      </c>
      <c r="I163" s="41" t="s">
        <v>643</v>
      </c>
      <c r="J163" s="12">
        <v>0</v>
      </c>
      <c r="K163" s="12">
        <v>0</v>
      </c>
      <c r="L163" s="12">
        <v>0</v>
      </c>
      <c r="M163" s="18" t="s">
        <v>53</v>
      </c>
      <c r="N163" s="12">
        <v>0</v>
      </c>
      <c r="O163" s="12">
        <v>0</v>
      </c>
      <c r="P163" s="12">
        <v>0</v>
      </c>
      <c r="Q163" s="21" t="s">
        <v>53</v>
      </c>
    </row>
    <row r="164" spans="1:17" ht="50" customHeight="1" x14ac:dyDescent="0.35">
      <c r="A164" s="13" t="s">
        <v>88</v>
      </c>
      <c r="B164" s="13" t="s">
        <v>283</v>
      </c>
      <c r="C164" s="41" t="s">
        <v>643</v>
      </c>
      <c r="D164" s="41" t="s">
        <v>643</v>
      </c>
      <c r="E164" s="41" t="s">
        <v>643</v>
      </c>
      <c r="F164" s="41" t="s">
        <v>643</v>
      </c>
      <c r="G164" s="41" t="s">
        <v>643</v>
      </c>
      <c r="H164" s="41" t="s">
        <v>643</v>
      </c>
      <c r="I164" s="41" t="s">
        <v>643</v>
      </c>
      <c r="J164" s="13">
        <v>0</v>
      </c>
      <c r="K164" s="13">
        <v>0</v>
      </c>
      <c r="L164" s="13">
        <v>0</v>
      </c>
      <c r="M164" s="17" t="s">
        <v>53</v>
      </c>
      <c r="N164" s="13">
        <v>0</v>
      </c>
      <c r="O164" s="13">
        <v>0</v>
      </c>
      <c r="P164" s="13">
        <v>0</v>
      </c>
      <c r="Q164" s="20" t="s">
        <v>53</v>
      </c>
    </row>
    <row r="165" spans="1:17" ht="50" customHeight="1" x14ac:dyDescent="0.35">
      <c r="A165" s="12" t="s">
        <v>88</v>
      </c>
      <c r="B165" s="12" t="s">
        <v>380</v>
      </c>
      <c r="C165" s="41" t="s">
        <v>643</v>
      </c>
      <c r="D165" s="41" t="s">
        <v>643</v>
      </c>
      <c r="E165" s="41" t="s">
        <v>643</v>
      </c>
      <c r="F165" s="41" t="s">
        <v>643</v>
      </c>
      <c r="G165" s="41" t="s">
        <v>643</v>
      </c>
      <c r="H165" s="41" t="s">
        <v>643</v>
      </c>
      <c r="I165" s="41" t="s">
        <v>643</v>
      </c>
      <c r="J165" s="12">
        <v>0</v>
      </c>
      <c r="K165" s="12">
        <v>0</v>
      </c>
      <c r="L165" s="12">
        <v>0</v>
      </c>
      <c r="M165" s="18" t="s">
        <v>53</v>
      </c>
      <c r="N165" s="12">
        <v>0</v>
      </c>
      <c r="O165" s="12">
        <v>0</v>
      </c>
      <c r="P165" s="12">
        <v>0</v>
      </c>
      <c r="Q165" s="21" t="s">
        <v>53</v>
      </c>
    </row>
    <row r="166" spans="1:17" ht="50" customHeight="1" x14ac:dyDescent="0.35">
      <c r="A166" s="13" t="s">
        <v>88</v>
      </c>
      <c r="B166" s="13" t="s">
        <v>400</v>
      </c>
      <c r="C166" s="41" t="s">
        <v>643</v>
      </c>
      <c r="D166" s="41" t="s">
        <v>643</v>
      </c>
      <c r="E166" s="41" t="s">
        <v>643</v>
      </c>
      <c r="F166" s="41" t="s">
        <v>643</v>
      </c>
      <c r="G166" s="41" t="s">
        <v>643</v>
      </c>
      <c r="H166" s="41" t="s">
        <v>643</v>
      </c>
      <c r="I166" s="41" t="s">
        <v>643</v>
      </c>
      <c r="J166" s="13">
        <v>0</v>
      </c>
      <c r="K166" s="13">
        <v>0</v>
      </c>
      <c r="L166" s="13">
        <v>0</v>
      </c>
      <c r="M166" s="17" t="s">
        <v>53</v>
      </c>
      <c r="N166" s="13">
        <v>0</v>
      </c>
      <c r="O166" s="13">
        <v>0</v>
      </c>
      <c r="P166" s="13">
        <v>0</v>
      </c>
      <c r="Q166" s="20" t="s">
        <v>53</v>
      </c>
    </row>
    <row r="167" spans="1:17" ht="50" customHeight="1" x14ac:dyDescent="0.35">
      <c r="A167" s="12" t="s">
        <v>74</v>
      </c>
      <c r="B167" s="12" t="s">
        <v>339</v>
      </c>
      <c r="C167" s="41" t="s">
        <v>643</v>
      </c>
      <c r="D167" s="41" t="s">
        <v>643</v>
      </c>
      <c r="E167" s="41" t="s">
        <v>643</v>
      </c>
      <c r="F167" s="41" t="s">
        <v>643</v>
      </c>
      <c r="G167" s="41" t="s">
        <v>643</v>
      </c>
      <c r="H167" s="41" t="s">
        <v>643</v>
      </c>
      <c r="I167" s="41" t="s">
        <v>643</v>
      </c>
      <c r="J167" s="12">
        <v>0</v>
      </c>
      <c r="K167" s="12">
        <v>0</v>
      </c>
      <c r="L167" s="12">
        <v>0</v>
      </c>
      <c r="M167" s="18" t="s">
        <v>53</v>
      </c>
      <c r="N167" s="12">
        <v>0</v>
      </c>
      <c r="O167" s="12">
        <v>0</v>
      </c>
      <c r="P167" s="12">
        <v>0</v>
      </c>
      <c r="Q167" s="21" t="s">
        <v>53</v>
      </c>
    </row>
    <row r="168" spans="1:17" ht="50" customHeight="1" x14ac:dyDescent="0.35">
      <c r="A168" s="13" t="s">
        <v>74</v>
      </c>
      <c r="B168" s="13" t="s">
        <v>271</v>
      </c>
      <c r="C168" s="41" t="s">
        <v>643</v>
      </c>
      <c r="D168" s="41" t="s">
        <v>643</v>
      </c>
      <c r="E168" s="41" t="s">
        <v>643</v>
      </c>
      <c r="F168" s="41" t="s">
        <v>643</v>
      </c>
      <c r="G168" s="41" t="s">
        <v>643</v>
      </c>
      <c r="H168" s="41" t="s">
        <v>643</v>
      </c>
      <c r="I168" s="41" t="s">
        <v>643</v>
      </c>
      <c r="J168" s="13">
        <v>0</v>
      </c>
      <c r="K168" s="13">
        <v>0</v>
      </c>
      <c r="L168" s="13">
        <v>0</v>
      </c>
      <c r="M168" s="17" t="s">
        <v>53</v>
      </c>
      <c r="N168" s="13">
        <v>0</v>
      </c>
      <c r="O168" s="13">
        <v>0</v>
      </c>
      <c r="P168" s="13">
        <v>0</v>
      </c>
      <c r="Q168" s="20" t="s">
        <v>53</v>
      </c>
    </row>
    <row r="169" spans="1:17" ht="50" customHeight="1" x14ac:dyDescent="0.35">
      <c r="A169" s="12" t="s">
        <v>74</v>
      </c>
      <c r="B169" s="12" t="s">
        <v>299</v>
      </c>
      <c r="C169" s="41" t="s">
        <v>643</v>
      </c>
      <c r="D169" s="41" t="s">
        <v>643</v>
      </c>
      <c r="E169" s="41" t="s">
        <v>643</v>
      </c>
      <c r="F169" s="41" t="s">
        <v>643</v>
      </c>
      <c r="G169" s="41" t="s">
        <v>643</v>
      </c>
      <c r="H169" s="41" t="s">
        <v>643</v>
      </c>
      <c r="I169" s="41" t="s">
        <v>643</v>
      </c>
      <c r="J169" s="12">
        <v>0</v>
      </c>
      <c r="K169" s="12">
        <v>0</v>
      </c>
      <c r="L169" s="12">
        <v>0</v>
      </c>
      <c r="M169" s="18" t="s">
        <v>53</v>
      </c>
      <c r="N169" s="12">
        <v>0</v>
      </c>
      <c r="O169" s="12">
        <v>0</v>
      </c>
      <c r="P169" s="12">
        <v>0</v>
      </c>
      <c r="Q169" s="21" t="s">
        <v>53</v>
      </c>
    </row>
    <row r="170" spans="1:17" ht="50" customHeight="1" x14ac:dyDescent="0.35">
      <c r="A170" s="13" t="s">
        <v>74</v>
      </c>
      <c r="B170" s="13" t="s">
        <v>381</v>
      </c>
      <c r="C170" s="41" t="s">
        <v>643</v>
      </c>
      <c r="D170" s="41" t="s">
        <v>643</v>
      </c>
      <c r="E170" s="41" t="s">
        <v>643</v>
      </c>
      <c r="F170" s="41" t="s">
        <v>643</v>
      </c>
      <c r="G170" s="41" t="s">
        <v>643</v>
      </c>
      <c r="H170" s="41" t="s">
        <v>643</v>
      </c>
      <c r="I170" s="41" t="s">
        <v>643</v>
      </c>
      <c r="J170" s="13">
        <v>0</v>
      </c>
      <c r="K170" s="13">
        <v>0</v>
      </c>
      <c r="L170" s="13">
        <v>0</v>
      </c>
      <c r="M170" s="17" t="s">
        <v>53</v>
      </c>
      <c r="N170" s="13">
        <v>0</v>
      </c>
      <c r="O170" s="13">
        <v>0</v>
      </c>
      <c r="P170" s="13">
        <v>0</v>
      </c>
      <c r="Q170" s="20" t="s">
        <v>53</v>
      </c>
    </row>
    <row r="171" spans="1:17" ht="50" customHeight="1" x14ac:dyDescent="0.35">
      <c r="A171" s="12" t="s">
        <v>74</v>
      </c>
      <c r="B171" s="12" t="s">
        <v>406</v>
      </c>
      <c r="C171" s="41" t="s">
        <v>643</v>
      </c>
      <c r="D171" s="41" t="s">
        <v>643</v>
      </c>
      <c r="E171" s="41" t="s">
        <v>643</v>
      </c>
      <c r="F171" s="41" t="s">
        <v>643</v>
      </c>
      <c r="G171" s="41" t="s">
        <v>643</v>
      </c>
      <c r="H171" s="41" t="s">
        <v>643</v>
      </c>
      <c r="I171" s="41" t="s">
        <v>643</v>
      </c>
      <c r="J171" s="12">
        <v>0</v>
      </c>
      <c r="K171" s="12">
        <v>0</v>
      </c>
      <c r="L171" s="12">
        <v>0</v>
      </c>
      <c r="M171" s="18" t="s">
        <v>53</v>
      </c>
      <c r="N171" s="12">
        <v>0</v>
      </c>
      <c r="O171" s="12">
        <v>0</v>
      </c>
      <c r="P171" s="12">
        <v>0</v>
      </c>
      <c r="Q171" s="21" t="s">
        <v>53</v>
      </c>
    </row>
    <row r="172" spans="1:17" ht="50" customHeight="1" x14ac:dyDescent="0.35">
      <c r="A172" s="13" t="s">
        <v>74</v>
      </c>
      <c r="B172" s="13" t="s">
        <v>337</v>
      </c>
      <c r="C172" s="41" t="s">
        <v>643</v>
      </c>
      <c r="D172" s="41" t="s">
        <v>643</v>
      </c>
      <c r="E172" s="41" t="s">
        <v>643</v>
      </c>
      <c r="F172" s="41" t="s">
        <v>643</v>
      </c>
      <c r="G172" s="41" t="s">
        <v>643</v>
      </c>
      <c r="H172" s="41" t="s">
        <v>643</v>
      </c>
      <c r="I172" s="41" t="s">
        <v>643</v>
      </c>
      <c r="J172" s="13">
        <v>3</v>
      </c>
      <c r="K172" s="13">
        <v>0</v>
      </c>
      <c r="L172" s="13">
        <v>0</v>
      </c>
      <c r="M172" s="17" t="s">
        <v>53</v>
      </c>
      <c r="N172" s="13">
        <v>0</v>
      </c>
      <c r="O172" s="13">
        <v>0</v>
      </c>
      <c r="P172" s="13">
        <v>0</v>
      </c>
      <c r="Q172" s="20" t="s">
        <v>53</v>
      </c>
    </row>
    <row r="173" spans="1:17" ht="50" customHeight="1" x14ac:dyDescent="0.35">
      <c r="A173" s="12" t="s">
        <v>76</v>
      </c>
      <c r="B173" s="12" t="s">
        <v>280</v>
      </c>
      <c r="C173" s="41" t="s">
        <v>643</v>
      </c>
      <c r="D173" s="41" t="s">
        <v>643</v>
      </c>
      <c r="E173" s="41" t="s">
        <v>643</v>
      </c>
      <c r="F173" s="41" t="s">
        <v>643</v>
      </c>
      <c r="G173" s="41" t="s">
        <v>643</v>
      </c>
      <c r="H173" s="41" t="s">
        <v>643</v>
      </c>
      <c r="I173" s="41" t="s">
        <v>643</v>
      </c>
      <c r="J173" s="12">
        <v>0</v>
      </c>
      <c r="K173" s="12">
        <v>0</v>
      </c>
      <c r="L173" s="12">
        <v>0</v>
      </c>
      <c r="M173" s="18" t="s">
        <v>53</v>
      </c>
      <c r="N173" s="12">
        <v>0</v>
      </c>
      <c r="O173" s="12">
        <v>0</v>
      </c>
      <c r="P173" s="12">
        <v>0</v>
      </c>
      <c r="Q173" s="21" t="s">
        <v>53</v>
      </c>
    </row>
    <row r="174" spans="1:17" ht="50" customHeight="1" x14ac:dyDescent="0.35">
      <c r="A174" s="13" t="s">
        <v>76</v>
      </c>
      <c r="B174" s="13" t="s">
        <v>321</v>
      </c>
      <c r="C174" s="41" t="s">
        <v>643</v>
      </c>
      <c r="D174" s="41" t="s">
        <v>643</v>
      </c>
      <c r="E174" s="41" t="s">
        <v>643</v>
      </c>
      <c r="F174" s="41" t="s">
        <v>643</v>
      </c>
      <c r="G174" s="41" t="s">
        <v>643</v>
      </c>
      <c r="H174" s="41" t="s">
        <v>643</v>
      </c>
      <c r="I174" s="41" t="s">
        <v>643</v>
      </c>
      <c r="J174" s="13">
        <v>3</v>
      </c>
      <c r="K174" s="13">
        <v>0</v>
      </c>
      <c r="L174" s="13">
        <v>0</v>
      </c>
      <c r="M174" s="17" t="s">
        <v>164</v>
      </c>
      <c r="N174" s="13">
        <v>0</v>
      </c>
      <c r="O174" s="13">
        <v>0</v>
      </c>
      <c r="P174" s="13">
        <v>0</v>
      </c>
      <c r="Q174" s="20" t="s">
        <v>53</v>
      </c>
    </row>
    <row r="175" spans="1:17" ht="50" customHeight="1" x14ac:dyDescent="0.35">
      <c r="A175" s="12" t="s">
        <v>76</v>
      </c>
      <c r="B175" s="12" t="s">
        <v>228</v>
      </c>
      <c r="C175" s="41" t="s">
        <v>643</v>
      </c>
      <c r="D175" s="41" t="s">
        <v>643</v>
      </c>
      <c r="E175" s="41" t="s">
        <v>643</v>
      </c>
      <c r="F175" s="41" t="s">
        <v>643</v>
      </c>
      <c r="G175" s="41" t="s">
        <v>643</v>
      </c>
      <c r="H175" s="41" t="s">
        <v>643</v>
      </c>
      <c r="I175" s="41" t="s">
        <v>643</v>
      </c>
      <c r="J175" s="12">
        <v>6</v>
      </c>
      <c r="K175" s="12">
        <v>0</v>
      </c>
      <c r="L175" s="12">
        <v>1</v>
      </c>
      <c r="M175" s="18" t="s">
        <v>189</v>
      </c>
      <c r="N175" s="12">
        <v>0</v>
      </c>
      <c r="O175" s="12">
        <v>0</v>
      </c>
      <c r="P175" s="12">
        <v>0</v>
      </c>
      <c r="Q175" s="21" t="s">
        <v>53</v>
      </c>
    </row>
    <row r="176" spans="1:17" ht="50" customHeight="1" x14ac:dyDescent="0.35">
      <c r="A176" s="13" t="s">
        <v>76</v>
      </c>
      <c r="B176" s="13">
        <v>1000000155</v>
      </c>
      <c r="C176" s="41" t="s">
        <v>643</v>
      </c>
      <c r="D176" s="41" t="s">
        <v>643</v>
      </c>
      <c r="E176" s="41" t="s">
        <v>643</v>
      </c>
      <c r="F176" s="41" t="s">
        <v>643</v>
      </c>
      <c r="G176" s="41" t="s">
        <v>643</v>
      </c>
      <c r="H176" s="41" t="s">
        <v>643</v>
      </c>
      <c r="I176" s="41" t="s">
        <v>643</v>
      </c>
      <c r="J176" s="13">
        <v>9</v>
      </c>
      <c r="K176" s="13">
        <v>0</v>
      </c>
      <c r="L176" s="13">
        <v>0</v>
      </c>
      <c r="M176" s="17" t="s">
        <v>151</v>
      </c>
      <c r="N176" s="13">
        <v>0</v>
      </c>
      <c r="O176" s="13">
        <v>0</v>
      </c>
      <c r="P176" s="13">
        <v>0</v>
      </c>
      <c r="Q176" s="20" t="s">
        <v>53</v>
      </c>
    </row>
    <row r="177" spans="1:17" ht="50" customHeight="1" x14ac:dyDescent="0.35">
      <c r="A177" s="12" t="s">
        <v>76</v>
      </c>
      <c r="B177" s="12" t="s">
        <v>401</v>
      </c>
      <c r="C177" s="41" t="s">
        <v>643</v>
      </c>
      <c r="D177" s="41" t="s">
        <v>643</v>
      </c>
      <c r="E177" s="41" t="s">
        <v>643</v>
      </c>
      <c r="F177" s="41" t="s">
        <v>643</v>
      </c>
      <c r="G177" s="41" t="s">
        <v>643</v>
      </c>
      <c r="H177" s="41" t="s">
        <v>643</v>
      </c>
      <c r="I177" s="41" t="s">
        <v>643</v>
      </c>
      <c r="J177" s="12">
        <v>9</v>
      </c>
      <c r="K177" s="12">
        <v>0</v>
      </c>
      <c r="L177" s="12">
        <v>1</v>
      </c>
      <c r="M177" s="18" t="s">
        <v>125</v>
      </c>
      <c r="N177" s="12">
        <v>0</v>
      </c>
      <c r="O177" s="12">
        <v>0</v>
      </c>
      <c r="P177" s="12">
        <v>0</v>
      </c>
      <c r="Q177" s="21" t="s">
        <v>53</v>
      </c>
    </row>
    <row r="178" spans="1:17" ht="50" customHeight="1" x14ac:dyDescent="0.35">
      <c r="A178" s="13" t="s">
        <v>75</v>
      </c>
      <c r="B178" s="13" t="s">
        <v>405</v>
      </c>
      <c r="C178" s="41" t="s">
        <v>643</v>
      </c>
      <c r="D178" s="41" t="s">
        <v>643</v>
      </c>
      <c r="E178" s="41" t="s">
        <v>643</v>
      </c>
      <c r="F178" s="41" t="s">
        <v>643</v>
      </c>
      <c r="G178" s="41" t="s">
        <v>643</v>
      </c>
      <c r="H178" s="41" t="s">
        <v>643</v>
      </c>
      <c r="I178" s="41" t="s">
        <v>643</v>
      </c>
      <c r="J178" s="13">
        <v>0</v>
      </c>
      <c r="K178" s="13">
        <v>0</v>
      </c>
      <c r="L178" s="13">
        <v>0</v>
      </c>
      <c r="M178" s="17" t="s">
        <v>154</v>
      </c>
      <c r="N178" s="13">
        <v>0</v>
      </c>
      <c r="O178" s="13">
        <v>0</v>
      </c>
      <c r="P178" s="13">
        <v>0</v>
      </c>
      <c r="Q178" s="20" t="s">
        <v>190</v>
      </c>
    </row>
    <row r="179" spans="1:17" ht="50" customHeight="1" x14ac:dyDescent="0.35">
      <c r="A179" s="12" t="s">
        <v>75</v>
      </c>
      <c r="B179" s="12" t="s">
        <v>214</v>
      </c>
      <c r="C179" s="41" t="s">
        <v>643</v>
      </c>
      <c r="D179" s="41" t="s">
        <v>643</v>
      </c>
      <c r="E179" s="41" t="s">
        <v>643</v>
      </c>
      <c r="F179" s="41" t="s">
        <v>643</v>
      </c>
      <c r="G179" s="41" t="s">
        <v>643</v>
      </c>
      <c r="H179" s="41" t="s">
        <v>643</v>
      </c>
      <c r="I179" s="41" t="s">
        <v>643</v>
      </c>
      <c r="J179" s="12">
        <v>1</v>
      </c>
      <c r="K179" s="12">
        <v>0</v>
      </c>
      <c r="L179" s="12">
        <v>0</v>
      </c>
      <c r="M179" s="18" t="s">
        <v>154</v>
      </c>
      <c r="N179" s="12">
        <v>0</v>
      </c>
      <c r="O179" s="12">
        <v>0</v>
      </c>
      <c r="P179" s="12">
        <v>0</v>
      </c>
      <c r="Q179" s="21" t="s">
        <v>53</v>
      </c>
    </row>
    <row r="180" spans="1:17" ht="50" customHeight="1" x14ac:dyDescent="0.35">
      <c r="A180" s="13" t="s">
        <v>75</v>
      </c>
      <c r="B180" s="13" t="s">
        <v>220</v>
      </c>
      <c r="C180" s="41" t="s">
        <v>643</v>
      </c>
      <c r="D180" s="41" t="s">
        <v>643</v>
      </c>
      <c r="E180" s="41" t="s">
        <v>643</v>
      </c>
      <c r="F180" s="41" t="s">
        <v>643</v>
      </c>
      <c r="G180" s="41" t="s">
        <v>643</v>
      </c>
      <c r="H180" s="41" t="s">
        <v>643</v>
      </c>
      <c r="I180" s="41" t="s">
        <v>643</v>
      </c>
      <c r="J180" s="13">
        <v>3</v>
      </c>
      <c r="K180" s="13">
        <v>0</v>
      </c>
      <c r="L180" s="13">
        <v>0</v>
      </c>
      <c r="M180" s="17" t="s">
        <v>154</v>
      </c>
      <c r="N180" s="13">
        <v>0</v>
      </c>
      <c r="O180" s="13">
        <v>0</v>
      </c>
      <c r="P180" s="13">
        <v>0</v>
      </c>
      <c r="Q180" s="20" t="s">
        <v>190</v>
      </c>
    </row>
    <row r="181" spans="1:17" ht="50" customHeight="1" x14ac:dyDescent="0.35">
      <c r="A181" s="12" t="s">
        <v>75</v>
      </c>
      <c r="B181" s="12" t="s">
        <v>276</v>
      </c>
      <c r="C181" s="41" t="s">
        <v>643</v>
      </c>
      <c r="D181" s="41" t="s">
        <v>643</v>
      </c>
      <c r="E181" s="41" t="s">
        <v>643</v>
      </c>
      <c r="F181" s="41" t="s">
        <v>643</v>
      </c>
      <c r="G181" s="41" t="s">
        <v>643</v>
      </c>
      <c r="H181" s="41" t="s">
        <v>643</v>
      </c>
      <c r="I181" s="41" t="s">
        <v>643</v>
      </c>
      <c r="J181" s="12">
        <v>3</v>
      </c>
      <c r="K181" s="12">
        <v>0</v>
      </c>
      <c r="L181" s="12">
        <v>0</v>
      </c>
      <c r="M181" s="18" t="s">
        <v>154</v>
      </c>
      <c r="N181" s="12">
        <v>0</v>
      </c>
      <c r="O181" s="12">
        <v>0</v>
      </c>
      <c r="P181" s="12">
        <v>0</v>
      </c>
      <c r="Q181" s="21" t="s">
        <v>190</v>
      </c>
    </row>
    <row r="182" spans="1:17" ht="50" customHeight="1" x14ac:dyDescent="0.35">
      <c r="A182" s="13" t="s">
        <v>75</v>
      </c>
      <c r="B182" s="13" t="s">
        <v>354</v>
      </c>
      <c r="C182" s="41" t="s">
        <v>643</v>
      </c>
      <c r="D182" s="41" t="s">
        <v>643</v>
      </c>
      <c r="E182" s="41" t="s">
        <v>643</v>
      </c>
      <c r="F182" s="41" t="s">
        <v>643</v>
      </c>
      <c r="G182" s="41" t="s">
        <v>643</v>
      </c>
      <c r="H182" s="41" t="s">
        <v>643</v>
      </c>
      <c r="I182" s="41" t="s">
        <v>643</v>
      </c>
      <c r="J182" s="13">
        <v>6</v>
      </c>
      <c r="K182" s="13">
        <v>0</v>
      </c>
      <c r="L182" s="13">
        <v>0</v>
      </c>
      <c r="M182" s="17" t="s">
        <v>154</v>
      </c>
      <c r="N182" s="13">
        <v>0</v>
      </c>
      <c r="O182" s="13">
        <v>0</v>
      </c>
      <c r="P182" s="13">
        <v>0</v>
      </c>
      <c r="Q182" s="20" t="s">
        <v>190</v>
      </c>
    </row>
    <row r="183" spans="1:17" ht="50" customHeight="1" x14ac:dyDescent="0.35">
      <c r="A183" s="12" t="s">
        <v>144</v>
      </c>
      <c r="B183" s="12" t="s">
        <v>355</v>
      </c>
      <c r="C183" s="41" t="s">
        <v>643</v>
      </c>
      <c r="D183" s="41" t="s">
        <v>643</v>
      </c>
      <c r="E183" s="41" t="s">
        <v>643</v>
      </c>
      <c r="F183" s="41" t="s">
        <v>643</v>
      </c>
      <c r="G183" s="41" t="s">
        <v>643</v>
      </c>
      <c r="H183" s="41" t="s">
        <v>643</v>
      </c>
      <c r="I183" s="41" t="s">
        <v>643</v>
      </c>
      <c r="J183" s="12">
        <v>0</v>
      </c>
      <c r="K183" s="12">
        <v>0</v>
      </c>
      <c r="L183" s="12">
        <v>0</v>
      </c>
      <c r="M183" s="18" t="s">
        <v>191</v>
      </c>
      <c r="N183" s="12">
        <v>0</v>
      </c>
      <c r="O183" s="12">
        <v>0</v>
      </c>
      <c r="P183" s="12">
        <v>0</v>
      </c>
      <c r="Q183" s="21" t="s">
        <v>155</v>
      </c>
    </row>
    <row r="184" spans="1:17" ht="50" customHeight="1" x14ac:dyDescent="0.35">
      <c r="A184" s="13" t="s">
        <v>144</v>
      </c>
      <c r="B184" s="13" t="s">
        <v>361</v>
      </c>
      <c r="C184" s="41" t="s">
        <v>643</v>
      </c>
      <c r="D184" s="41" t="s">
        <v>643</v>
      </c>
      <c r="E184" s="41" t="s">
        <v>643</v>
      </c>
      <c r="F184" s="41" t="s">
        <v>643</v>
      </c>
      <c r="G184" s="41" t="s">
        <v>643</v>
      </c>
      <c r="H184" s="41" t="s">
        <v>643</v>
      </c>
      <c r="I184" s="41" t="s">
        <v>643</v>
      </c>
      <c r="J184" s="13">
        <v>0</v>
      </c>
      <c r="K184" s="13">
        <v>0</v>
      </c>
      <c r="L184" s="13">
        <v>0</v>
      </c>
      <c r="M184" s="17" t="s">
        <v>155</v>
      </c>
      <c r="N184" s="13">
        <v>0</v>
      </c>
      <c r="O184" s="13">
        <v>0</v>
      </c>
      <c r="P184" s="13">
        <v>0</v>
      </c>
      <c r="Q184" s="20" t="s">
        <v>155</v>
      </c>
    </row>
    <row r="185" spans="1:17" ht="50" customHeight="1" x14ac:dyDescent="0.35">
      <c r="A185" s="12" t="s">
        <v>144</v>
      </c>
      <c r="B185" s="12" t="s">
        <v>407</v>
      </c>
      <c r="C185" s="41" t="s">
        <v>643</v>
      </c>
      <c r="D185" s="41" t="s">
        <v>643</v>
      </c>
      <c r="E185" s="41" t="s">
        <v>643</v>
      </c>
      <c r="F185" s="41" t="s">
        <v>643</v>
      </c>
      <c r="G185" s="41" t="s">
        <v>643</v>
      </c>
      <c r="H185" s="41" t="s">
        <v>643</v>
      </c>
      <c r="I185" s="41" t="s">
        <v>643</v>
      </c>
      <c r="J185" s="12">
        <v>0</v>
      </c>
      <c r="K185" s="12">
        <v>0</v>
      </c>
      <c r="L185" s="12">
        <v>0</v>
      </c>
      <c r="M185" s="18" t="s">
        <v>155</v>
      </c>
      <c r="N185" s="12">
        <v>0</v>
      </c>
      <c r="O185" s="12">
        <v>0</v>
      </c>
      <c r="P185" s="12">
        <v>0</v>
      </c>
      <c r="Q185" s="21" t="s">
        <v>155</v>
      </c>
    </row>
    <row r="186" spans="1:17" ht="50" customHeight="1" x14ac:dyDescent="0.35">
      <c r="A186" s="13" t="s">
        <v>170</v>
      </c>
      <c r="B186" s="13" t="s">
        <v>219</v>
      </c>
      <c r="C186" s="41" t="s">
        <v>643</v>
      </c>
      <c r="D186" s="41" t="s">
        <v>643</v>
      </c>
      <c r="E186" s="41" t="s">
        <v>643</v>
      </c>
      <c r="F186" s="41" t="s">
        <v>643</v>
      </c>
      <c r="G186" s="41" t="s">
        <v>643</v>
      </c>
      <c r="H186" s="41" t="s">
        <v>643</v>
      </c>
      <c r="I186" s="41" t="s">
        <v>643</v>
      </c>
      <c r="J186" s="13">
        <v>0</v>
      </c>
      <c r="K186" s="13">
        <v>0</v>
      </c>
      <c r="L186" s="13">
        <v>0</v>
      </c>
      <c r="M186" s="17" t="s">
        <v>53</v>
      </c>
      <c r="N186" s="13">
        <v>0</v>
      </c>
      <c r="O186" s="13">
        <v>0</v>
      </c>
      <c r="P186" s="13">
        <v>0</v>
      </c>
      <c r="Q186" s="20" t="s">
        <v>53</v>
      </c>
    </row>
    <row r="187" spans="1:17" ht="50" customHeight="1" x14ac:dyDescent="0.35">
      <c r="A187" s="12" t="s">
        <v>170</v>
      </c>
      <c r="B187" s="12" t="s">
        <v>231</v>
      </c>
      <c r="C187" s="41" t="s">
        <v>643</v>
      </c>
      <c r="D187" s="41" t="s">
        <v>643</v>
      </c>
      <c r="E187" s="41" t="s">
        <v>643</v>
      </c>
      <c r="F187" s="41" t="s">
        <v>643</v>
      </c>
      <c r="G187" s="41" t="s">
        <v>643</v>
      </c>
      <c r="H187" s="41" t="s">
        <v>643</v>
      </c>
      <c r="I187" s="41" t="s">
        <v>643</v>
      </c>
      <c r="J187" s="12">
        <v>0</v>
      </c>
      <c r="K187" s="12">
        <v>0</v>
      </c>
      <c r="L187" s="12">
        <v>0</v>
      </c>
      <c r="M187" s="18" t="s">
        <v>53</v>
      </c>
      <c r="N187" s="12">
        <v>0</v>
      </c>
      <c r="O187" s="12">
        <v>0</v>
      </c>
      <c r="P187" s="12">
        <v>0</v>
      </c>
      <c r="Q187" s="21" t="s">
        <v>53</v>
      </c>
    </row>
    <row r="188" spans="1:17" ht="50" customHeight="1" x14ac:dyDescent="0.35">
      <c r="A188" s="13" t="s">
        <v>170</v>
      </c>
      <c r="B188" s="13" t="s">
        <v>224</v>
      </c>
      <c r="C188" s="41" t="s">
        <v>643</v>
      </c>
      <c r="D188" s="41" t="s">
        <v>643</v>
      </c>
      <c r="E188" s="41" t="s">
        <v>643</v>
      </c>
      <c r="F188" s="41" t="s">
        <v>643</v>
      </c>
      <c r="G188" s="41" t="s">
        <v>643</v>
      </c>
      <c r="H188" s="41" t="s">
        <v>643</v>
      </c>
      <c r="I188" s="41" t="s">
        <v>643</v>
      </c>
      <c r="J188" s="13">
        <v>0</v>
      </c>
      <c r="K188" s="13">
        <v>0</v>
      </c>
      <c r="L188" s="13">
        <v>0</v>
      </c>
      <c r="M188" s="17" t="s">
        <v>53</v>
      </c>
      <c r="N188" s="13">
        <v>0</v>
      </c>
      <c r="O188" s="13">
        <v>0</v>
      </c>
      <c r="P188" s="13">
        <v>0</v>
      </c>
      <c r="Q188" s="20" t="s">
        <v>53</v>
      </c>
    </row>
    <row r="189" spans="1:17" ht="50" customHeight="1" x14ac:dyDescent="0.35">
      <c r="A189" s="12" t="s">
        <v>170</v>
      </c>
      <c r="B189" s="12" t="s">
        <v>229</v>
      </c>
      <c r="C189" s="41" t="s">
        <v>643</v>
      </c>
      <c r="D189" s="41" t="s">
        <v>643</v>
      </c>
      <c r="E189" s="41" t="s">
        <v>643</v>
      </c>
      <c r="F189" s="41" t="s">
        <v>643</v>
      </c>
      <c r="G189" s="41" t="s">
        <v>643</v>
      </c>
      <c r="H189" s="41" t="s">
        <v>643</v>
      </c>
      <c r="I189" s="41" t="s">
        <v>643</v>
      </c>
      <c r="J189" s="12">
        <v>0</v>
      </c>
      <c r="K189" s="12">
        <v>0</v>
      </c>
      <c r="L189" s="12">
        <v>0</v>
      </c>
      <c r="M189" s="18" t="s">
        <v>53</v>
      </c>
      <c r="N189" s="12">
        <v>0</v>
      </c>
      <c r="O189" s="12">
        <v>0</v>
      </c>
      <c r="P189" s="12">
        <v>0</v>
      </c>
      <c r="Q189" s="21" t="s">
        <v>53</v>
      </c>
    </row>
    <row r="190" spans="1:17" ht="50" customHeight="1" x14ac:dyDescent="0.35">
      <c r="A190" s="13" t="s">
        <v>170</v>
      </c>
      <c r="B190" s="13" t="s">
        <v>239</v>
      </c>
      <c r="C190" s="41" t="s">
        <v>643</v>
      </c>
      <c r="D190" s="41" t="s">
        <v>643</v>
      </c>
      <c r="E190" s="41" t="s">
        <v>643</v>
      </c>
      <c r="F190" s="41" t="s">
        <v>643</v>
      </c>
      <c r="G190" s="41" t="s">
        <v>643</v>
      </c>
      <c r="H190" s="41" t="s">
        <v>643</v>
      </c>
      <c r="I190" s="41" t="s">
        <v>643</v>
      </c>
      <c r="J190" s="13">
        <v>0</v>
      </c>
      <c r="K190" s="13">
        <v>0</v>
      </c>
      <c r="L190" s="13">
        <v>0</v>
      </c>
      <c r="M190" s="17" t="s">
        <v>53</v>
      </c>
      <c r="N190" s="13">
        <v>0</v>
      </c>
      <c r="O190" s="13">
        <v>0</v>
      </c>
      <c r="P190" s="13">
        <v>0</v>
      </c>
      <c r="Q190" s="20" t="s">
        <v>53</v>
      </c>
    </row>
    <row r="191" spans="1:17" ht="50" customHeight="1" x14ac:dyDescent="0.35">
      <c r="A191" s="12" t="s">
        <v>170</v>
      </c>
      <c r="B191" s="12" t="s">
        <v>252</v>
      </c>
      <c r="C191" s="41" t="s">
        <v>643</v>
      </c>
      <c r="D191" s="41" t="s">
        <v>643</v>
      </c>
      <c r="E191" s="41" t="s">
        <v>643</v>
      </c>
      <c r="F191" s="41" t="s">
        <v>643</v>
      </c>
      <c r="G191" s="41" t="s">
        <v>643</v>
      </c>
      <c r="H191" s="41" t="s">
        <v>643</v>
      </c>
      <c r="I191" s="41" t="s">
        <v>643</v>
      </c>
      <c r="J191" s="12">
        <v>0</v>
      </c>
      <c r="K191" s="12">
        <v>0</v>
      </c>
      <c r="L191" s="12">
        <v>0</v>
      </c>
      <c r="M191" s="18" t="s">
        <v>53</v>
      </c>
      <c r="N191" s="12">
        <v>0</v>
      </c>
      <c r="O191" s="12">
        <v>0</v>
      </c>
      <c r="P191" s="12">
        <v>0</v>
      </c>
      <c r="Q191" s="21" t="s">
        <v>53</v>
      </c>
    </row>
    <row r="192" spans="1:17" ht="50" customHeight="1" x14ac:dyDescent="0.35">
      <c r="A192" s="13" t="s">
        <v>170</v>
      </c>
      <c r="B192" s="13" t="s">
        <v>253</v>
      </c>
      <c r="C192" s="41" t="s">
        <v>643</v>
      </c>
      <c r="D192" s="41" t="s">
        <v>643</v>
      </c>
      <c r="E192" s="41" t="s">
        <v>643</v>
      </c>
      <c r="F192" s="41" t="s">
        <v>643</v>
      </c>
      <c r="G192" s="41" t="s">
        <v>643</v>
      </c>
      <c r="H192" s="41" t="s">
        <v>643</v>
      </c>
      <c r="I192" s="41" t="s">
        <v>643</v>
      </c>
      <c r="J192" s="13">
        <v>0</v>
      </c>
      <c r="K192" s="13">
        <v>0</v>
      </c>
      <c r="L192" s="13">
        <v>0</v>
      </c>
      <c r="M192" s="17" t="s">
        <v>53</v>
      </c>
      <c r="N192" s="13">
        <v>0</v>
      </c>
      <c r="O192" s="13">
        <v>0</v>
      </c>
      <c r="P192" s="13">
        <v>0</v>
      </c>
      <c r="Q192" s="20" t="s">
        <v>53</v>
      </c>
    </row>
    <row r="193" spans="1:17" ht="50" customHeight="1" x14ac:dyDescent="0.35">
      <c r="A193" s="12" t="s">
        <v>170</v>
      </c>
      <c r="B193" s="12" t="s">
        <v>254</v>
      </c>
      <c r="C193" s="41" t="s">
        <v>643</v>
      </c>
      <c r="D193" s="41" t="s">
        <v>643</v>
      </c>
      <c r="E193" s="41" t="s">
        <v>643</v>
      </c>
      <c r="F193" s="41" t="s">
        <v>643</v>
      </c>
      <c r="G193" s="41" t="s">
        <v>643</v>
      </c>
      <c r="H193" s="41" t="s">
        <v>643</v>
      </c>
      <c r="I193" s="41" t="s">
        <v>643</v>
      </c>
      <c r="J193" s="12">
        <v>0</v>
      </c>
      <c r="K193" s="12">
        <v>0</v>
      </c>
      <c r="L193" s="12">
        <v>0</v>
      </c>
      <c r="M193" s="18" t="s">
        <v>53</v>
      </c>
      <c r="N193" s="12">
        <v>0</v>
      </c>
      <c r="O193" s="12">
        <v>0</v>
      </c>
      <c r="P193" s="12">
        <v>0</v>
      </c>
      <c r="Q193" s="21" t="s">
        <v>53</v>
      </c>
    </row>
    <row r="194" spans="1:17" ht="50" customHeight="1" x14ac:dyDescent="0.35">
      <c r="A194" s="13" t="s">
        <v>170</v>
      </c>
      <c r="B194" s="13" t="s">
        <v>265</v>
      </c>
      <c r="C194" s="41" t="s">
        <v>643</v>
      </c>
      <c r="D194" s="41" t="s">
        <v>643</v>
      </c>
      <c r="E194" s="41" t="s">
        <v>643</v>
      </c>
      <c r="F194" s="41" t="s">
        <v>643</v>
      </c>
      <c r="G194" s="41" t="s">
        <v>643</v>
      </c>
      <c r="H194" s="41" t="s">
        <v>643</v>
      </c>
      <c r="I194" s="41" t="s">
        <v>643</v>
      </c>
      <c r="J194" s="13">
        <v>0</v>
      </c>
      <c r="K194" s="13">
        <v>0</v>
      </c>
      <c r="L194" s="13">
        <v>0</v>
      </c>
      <c r="M194" s="17" t="s">
        <v>53</v>
      </c>
      <c r="N194" s="13">
        <v>0</v>
      </c>
      <c r="O194" s="13">
        <v>0</v>
      </c>
      <c r="P194" s="13">
        <v>0</v>
      </c>
      <c r="Q194" s="20" t="s">
        <v>53</v>
      </c>
    </row>
    <row r="195" spans="1:17" ht="50" customHeight="1" x14ac:dyDescent="0.35">
      <c r="A195" s="12" t="s">
        <v>170</v>
      </c>
      <c r="B195" s="12" t="s">
        <v>353</v>
      </c>
      <c r="C195" s="41" t="s">
        <v>643</v>
      </c>
      <c r="D195" s="41" t="s">
        <v>643</v>
      </c>
      <c r="E195" s="41" t="s">
        <v>643</v>
      </c>
      <c r="F195" s="41" t="s">
        <v>643</v>
      </c>
      <c r="G195" s="41" t="s">
        <v>643</v>
      </c>
      <c r="H195" s="41" t="s">
        <v>643</v>
      </c>
      <c r="I195" s="41" t="s">
        <v>643</v>
      </c>
      <c r="J195" s="12">
        <v>0</v>
      </c>
      <c r="K195" s="12">
        <v>0</v>
      </c>
      <c r="L195" s="12">
        <v>0</v>
      </c>
      <c r="M195" s="18" t="s">
        <v>53</v>
      </c>
      <c r="N195" s="12">
        <v>0</v>
      </c>
      <c r="O195" s="12">
        <v>0</v>
      </c>
      <c r="P195" s="12">
        <v>0</v>
      </c>
      <c r="Q195" s="21" t="s">
        <v>53</v>
      </c>
    </row>
    <row r="196" spans="1:17" ht="50" customHeight="1" x14ac:dyDescent="0.35">
      <c r="A196" s="13" t="s">
        <v>170</v>
      </c>
      <c r="B196" s="13" t="s">
        <v>289</v>
      </c>
      <c r="C196" s="41" t="s">
        <v>643</v>
      </c>
      <c r="D196" s="41" t="s">
        <v>643</v>
      </c>
      <c r="E196" s="41" t="s">
        <v>643</v>
      </c>
      <c r="F196" s="41" t="s">
        <v>643</v>
      </c>
      <c r="G196" s="41" t="s">
        <v>643</v>
      </c>
      <c r="H196" s="41" t="s">
        <v>643</v>
      </c>
      <c r="I196" s="41" t="s">
        <v>643</v>
      </c>
      <c r="J196" s="13">
        <v>0</v>
      </c>
      <c r="K196" s="13">
        <v>0</v>
      </c>
      <c r="L196" s="13">
        <v>0</v>
      </c>
      <c r="M196" s="17" t="s">
        <v>53</v>
      </c>
      <c r="N196" s="13">
        <v>0</v>
      </c>
      <c r="O196" s="13">
        <v>0</v>
      </c>
      <c r="P196" s="13">
        <v>0</v>
      </c>
      <c r="Q196" s="20" t="s">
        <v>53</v>
      </c>
    </row>
    <row r="197" spans="1:17" ht="50" customHeight="1" x14ac:dyDescent="0.35">
      <c r="A197" s="12" t="s">
        <v>170</v>
      </c>
      <c r="B197" s="12" t="s">
        <v>291</v>
      </c>
      <c r="C197" s="41" t="s">
        <v>643</v>
      </c>
      <c r="D197" s="41" t="s">
        <v>643</v>
      </c>
      <c r="E197" s="41" t="s">
        <v>643</v>
      </c>
      <c r="F197" s="41" t="s">
        <v>643</v>
      </c>
      <c r="G197" s="41" t="s">
        <v>643</v>
      </c>
      <c r="H197" s="41" t="s">
        <v>643</v>
      </c>
      <c r="I197" s="41" t="s">
        <v>643</v>
      </c>
      <c r="J197" s="12">
        <v>0</v>
      </c>
      <c r="K197" s="12">
        <v>0</v>
      </c>
      <c r="L197" s="12">
        <v>0</v>
      </c>
      <c r="M197" s="18" t="s">
        <v>53</v>
      </c>
      <c r="N197" s="12">
        <v>0</v>
      </c>
      <c r="O197" s="12">
        <v>0</v>
      </c>
      <c r="P197" s="12">
        <v>0</v>
      </c>
      <c r="Q197" s="21" t="s">
        <v>53</v>
      </c>
    </row>
    <row r="198" spans="1:17" ht="50" customHeight="1" x14ac:dyDescent="0.35">
      <c r="A198" s="13" t="s">
        <v>170</v>
      </c>
      <c r="B198" s="13" t="s">
        <v>369</v>
      </c>
      <c r="C198" s="41" t="s">
        <v>643</v>
      </c>
      <c r="D198" s="41" t="s">
        <v>643</v>
      </c>
      <c r="E198" s="41" t="s">
        <v>643</v>
      </c>
      <c r="F198" s="41" t="s">
        <v>643</v>
      </c>
      <c r="G198" s="41" t="s">
        <v>643</v>
      </c>
      <c r="H198" s="41" t="s">
        <v>643</v>
      </c>
      <c r="I198" s="41" t="s">
        <v>643</v>
      </c>
      <c r="J198" s="13">
        <v>0</v>
      </c>
      <c r="K198" s="13">
        <v>0</v>
      </c>
      <c r="L198" s="13">
        <v>0</v>
      </c>
      <c r="M198" s="17" t="s">
        <v>53</v>
      </c>
      <c r="N198" s="13">
        <v>0</v>
      </c>
      <c r="O198" s="13">
        <v>0</v>
      </c>
      <c r="P198" s="13">
        <v>0</v>
      </c>
      <c r="Q198" s="20" t="s">
        <v>53</v>
      </c>
    </row>
    <row r="199" spans="1:17" ht="50" customHeight="1" x14ac:dyDescent="0.35">
      <c r="A199" s="12" t="s">
        <v>170</v>
      </c>
      <c r="B199" s="12" t="s">
        <v>294</v>
      </c>
      <c r="C199" s="41" t="s">
        <v>643</v>
      </c>
      <c r="D199" s="41" t="s">
        <v>643</v>
      </c>
      <c r="E199" s="41" t="s">
        <v>643</v>
      </c>
      <c r="F199" s="41" t="s">
        <v>643</v>
      </c>
      <c r="G199" s="41" t="s">
        <v>643</v>
      </c>
      <c r="H199" s="41" t="s">
        <v>643</v>
      </c>
      <c r="I199" s="41" t="s">
        <v>643</v>
      </c>
      <c r="J199" s="12">
        <v>0</v>
      </c>
      <c r="K199" s="12">
        <v>0</v>
      </c>
      <c r="L199" s="12">
        <v>0</v>
      </c>
      <c r="M199" s="18" t="s">
        <v>53</v>
      </c>
      <c r="N199" s="12">
        <v>0</v>
      </c>
      <c r="O199" s="12">
        <v>0</v>
      </c>
      <c r="P199" s="12">
        <v>0</v>
      </c>
      <c r="Q199" s="21" t="s">
        <v>53</v>
      </c>
    </row>
    <row r="200" spans="1:17" ht="50" customHeight="1" x14ac:dyDescent="0.35">
      <c r="A200" s="13" t="s">
        <v>170</v>
      </c>
      <c r="B200" s="13" t="s">
        <v>383</v>
      </c>
      <c r="C200" s="41" t="s">
        <v>643</v>
      </c>
      <c r="D200" s="41" t="s">
        <v>643</v>
      </c>
      <c r="E200" s="41" t="s">
        <v>643</v>
      </c>
      <c r="F200" s="41" t="s">
        <v>643</v>
      </c>
      <c r="G200" s="41" t="s">
        <v>643</v>
      </c>
      <c r="H200" s="41" t="s">
        <v>643</v>
      </c>
      <c r="I200" s="41" t="s">
        <v>643</v>
      </c>
      <c r="J200" s="13">
        <v>0</v>
      </c>
      <c r="K200" s="13">
        <v>0</v>
      </c>
      <c r="L200" s="13">
        <v>0</v>
      </c>
      <c r="M200" s="17" t="s">
        <v>53</v>
      </c>
      <c r="N200" s="13">
        <v>0</v>
      </c>
      <c r="O200" s="13">
        <v>0</v>
      </c>
      <c r="P200" s="13">
        <v>0</v>
      </c>
      <c r="Q200" s="20" t="s">
        <v>53</v>
      </c>
    </row>
    <row r="201" spans="1:17" ht="50" customHeight="1" x14ac:dyDescent="0.35">
      <c r="A201" s="12" t="s">
        <v>170</v>
      </c>
      <c r="B201" s="12" t="s">
        <v>392</v>
      </c>
      <c r="C201" s="41" t="s">
        <v>643</v>
      </c>
      <c r="D201" s="41" t="s">
        <v>643</v>
      </c>
      <c r="E201" s="41" t="s">
        <v>643</v>
      </c>
      <c r="F201" s="41" t="s">
        <v>643</v>
      </c>
      <c r="G201" s="41" t="s">
        <v>643</v>
      </c>
      <c r="H201" s="41" t="s">
        <v>643</v>
      </c>
      <c r="I201" s="41" t="s">
        <v>643</v>
      </c>
      <c r="J201" s="12">
        <v>0</v>
      </c>
      <c r="K201" s="12">
        <v>0</v>
      </c>
      <c r="L201" s="12">
        <v>0</v>
      </c>
      <c r="M201" s="18" t="s">
        <v>53</v>
      </c>
      <c r="N201" s="12">
        <v>0</v>
      </c>
      <c r="O201" s="12">
        <v>0</v>
      </c>
      <c r="P201" s="12">
        <v>0</v>
      </c>
      <c r="Q201" s="21" t="s">
        <v>53</v>
      </c>
    </row>
    <row r="202" spans="1:17" ht="50" customHeight="1" x14ac:dyDescent="0.35">
      <c r="A202" s="13" t="s">
        <v>170</v>
      </c>
      <c r="B202" s="13" t="s">
        <v>413</v>
      </c>
      <c r="C202" s="41" t="s">
        <v>643</v>
      </c>
      <c r="D202" s="41" t="s">
        <v>643</v>
      </c>
      <c r="E202" s="41" t="s">
        <v>643</v>
      </c>
      <c r="F202" s="41" t="s">
        <v>643</v>
      </c>
      <c r="G202" s="41" t="s">
        <v>643</v>
      </c>
      <c r="H202" s="41" t="s">
        <v>643</v>
      </c>
      <c r="I202" s="41" t="s">
        <v>643</v>
      </c>
      <c r="J202" s="13">
        <v>0</v>
      </c>
      <c r="K202" s="13">
        <v>0</v>
      </c>
      <c r="L202" s="13">
        <v>0</v>
      </c>
      <c r="M202" s="17" t="s">
        <v>53</v>
      </c>
      <c r="N202" s="13">
        <v>0</v>
      </c>
      <c r="O202" s="13">
        <v>0</v>
      </c>
      <c r="P202" s="13">
        <v>0</v>
      </c>
      <c r="Q202" s="20" t="s">
        <v>53</v>
      </c>
    </row>
    <row r="203" spans="1:17" ht="50" customHeight="1" x14ac:dyDescent="0.35">
      <c r="A203" s="12" t="s">
        <v>127</v>
      </c>
      <c r="B203" s="12" t="s">
        <v>300</v>
      </c>
      <c r="C203" s="41" t="s">
        <v>643</v>
      </c>
      <c r="D203" s="41" t="s">
        <v>643</v>
      </c>
      <c r="E203" s="41" t="s">
        <v>643</v>
      </c>
      <c r="F203" s="41" t="s">
        <v>643</v>
      </c>
      <c r="G203" s="41" t="s">
        <v>643</v>
      </c>
      <c r="H203" s="41" t="s">
        <v>643</v>
      </c>
      <c r="I203" s="41" t="s">
        <v>643</v>
      </c>
      <c r="J203" s="12">
        <v>0</v>
      </c>
      <c r="K203" s="12">
        <v>0</v>
      </c>
      <c r="L203" s="12">
        <v>0</v>
      </c>
      <c r="M203" s="18" t="s">
        <v>53</v>
      </c>
      <c r="N203" s="12">
        <v>0</v>
      </c>
      <c r="O203" s="12">
        <v>0</v>
      </c>
      <c r="P203" s="12">
        <v>0</v>
      </c>
      <c r="Q203" s="21" t="s">
        <v>53</v>
      </c>
    </row>
    <row r="204" spans="1:17" ht="50" customHeight="1" x14ac:dyDescent="0.35">
      <c r="A204" s="13" t="s">
        <v>127</v>
      </c>
      <c r="B204" s="13" t="s">
        <v>301</v>
      </c>
      <c r="C204" s="41" t="s">
        <v>643</v>
      </c>
      <c r="D204" s="41" t="s">
        <v>643</v>
      </c>
      <c r="E204" s="41" t="s">
        <v>643</v>
      </c>
      <c r="F204" s="41" t="s">
        <v>643</v>
      </c>
      <c r="G204" s="41" t="s">
        <v>643</v>
      </c>
      <c r="H204" s="41" t="s">
        <v>643</v>
      </c>
      <c r="I204" s="41" t="s">
        <v>643</v>
      </c>
      <c r="J204" s="13">
        <v>0</v>
      </c>
      <c r="K204" s="13">
        <v>0</v>
      </c>
      <c r="L204" s="13">
        <v>0</v>
      </c>
      <c r="M204" s="17" t="s">
        <v>53</v>
      </c>
      <c r="N204" s="13">
        <v>0</v>
      </c>
      <c r="O204" s="13">
        <v>0</v>
      </c>
      <c r="P204" s="13">
        <v>0</v>
      </c>
      <c r="Q204" s="20" t="s">
        <v>53</v>
      </c>
    </row>
    <row r="205" spans="1:17" ht="50" customHeight="1" x14ac:dyDescent="0.35">
      <c r="A205" s="12" t="s">
        <v>127</v>
      </c>
      <c r="B205" s="12">
        <v>1000000136</v>
      </c>
      <c r="C205" s="41" t="s">
        <v>643</v>
      </c>
      <c r="D205" s="41" t="s">
        <v>643</v>
      </c>
      <c r="E205" s="41" t="s">
        <v>643</v>
      </c>
      <c r="F205" s="41" t="s">
        <v>643</v>
      </c>
      <c r="G205" s="41" t="s">
        <v>643</v>
      </c>
      <c r="H205" s="41" t="s">
        <v>643</v>
      </c>
      <c r="I205" s="41" t="s">
        <v>643</v>
      </c>
      <c r="J205" s="12">
        <v>2</v>
      </c>
      <c r="K205" s="12">
        <v>0</v>
      </c>
      <c r="L205" s="12">
        <v>0</v>
      </c>
      <c r="M205" s="18" t="s">
        <v>53</v>
      </c>
      <c r="N205" s="12">
        <v>0</v>
      </c>
      <c r="O205" s="12">
        <v>0</v>
      </c>
      <c r="P205" s="12">
        <v>0</v>
      </c>
      <c r="Q205" s="21" t="s">
        <v>53</v>
      </c>
    </row>
    <row r="206" spans="1:17" ht="50" customHeight="1" x14ac:dyDescent="0.35">
      <c r="A206" s="13" t="s">
        <v>89</v>
      </c>
      <c r="B206" s="13" t="s">
        <v>211</v>
      </c>
      <c r="C206" s="41" t="s">
        <v>643</v>
      </c>
      <c r="D206" s="41" t="s">
        <v>643</v>
      </c>
      <c r="E206" s="41" t="s">
        <v>643</v>
      </c>
      <c r="F206" s="41" t="s">
        <v>643</v>
      </c>
      <c r="G206" s="41" t="s">
        <v>643</v>
      </c>
      <c r="H206" s="41" t="s">
        <v>643</v>
      </c>
      <c r="I206" s="41" t="s">
        <v>643</v>
      </c>
      <c r="J206" s="13">
        <v>0</v>
      </c>
      <c r="K206" s="13">
        <v>0</v>
      </c>
      <c r="L206" s="13">
        <v>0</v>
      </c>
      <c r="M206" s="17" t="s">
        <v>168</v>
      </c>
      <c r="N206" s="13">
        <v>0</v>
      </c>
      <c r="O206" s="13">
        <v>0</v>
      </c>
      <c r="P206" s="13">
        <v>0</v>
      </c>
      <c r="Q206" s="20" t="s">
        <v>168</v>
      </c>
    </row>
    <row r="207" spans="1:17" ht="50" customHeight="1" x14ac:dyDescent="0.35">
      <c r="A207" s="12" t="s">
        <v>89</v>
      </c>
      <c r="B207" s="12" t="s">
        <v>315</v>
      </c>
      <c r="C207" s="41" t="s">
        <v>643</v>
      </c>
      <c r="D207" s="41" t="s">
        <v>643</v>
      </c>
      <c r="E207" s="41" t="s">
        <v>643</v>
      </c>
      <c r="F207" s="41" t="s">
        <v>643</v>
      </c>
      <c r="G207" s="41" t="s">
        <v>643</v>
      </c>
      <c r="H207" s="41" t="s">
        <v>643</v>
      </c>
      <c r="I207" s="41" t="s">
        <v>643</v>
      </c>
      <c r="J207" s="12">
        <v>0</v>
      </c>
      <c r="K207" s="12">
        <v>0</v>
      </c>
      <c r="L207" s="12">
        <v>0</v>
      </c>
      <c r="M207" s="18" t="s">
        <v>168</v>
      </c>
      <c r="N207" s="12">
        <v>0</v>
      </c>
      <c r="O207" s="12">
        <v>0</v>
      </c>
      <c r="P207" s="12">
        <v>0</v>
      </c>
      <c r="Q207" s="21" t="s">
        <v>168</v>
      </c>
    </row>
    <row r="208" spans="1:17" ht="50" customHeight="1" x14ac:dyDescent="0.35">
      <c r="A208" s="13" t="s">
        <v>90</v>
      </c>
      <c r="B208" s="13" t="s">
        <v>210</v>
      </c>
      <c r="C208" s="41" t="s">
        <v>643</v>
      </c>
      <c r="D208" s="41" t="s">
        <v>643</v>
      </c>
      <c r="E208" s="41" t="s">
        <v>643</v>
      </c>
      <c r="F208" s="41" t="s">
        <v>643</v>
      </c>
      <c r="G208" s="41" t="s">
        <v>643</v>
      </c>
      <c r="H208" s="41" t="s">
        <v>643</v>
      </c>
      <c r="I208" s="41" t="s">
        <v>643</v>
      </c>
      <c r="J208" s="13">
        <v>0</v>
      </c>
      <c r="K208" s="13">
        <v>0</v>
      </c>
      <c r="L208" s="13">
        <v>0</v>
      </c>
      <c r="M208" s="17" t="s">
        <v>155</v>
      </c>
      <c r="N208" s="13">
        <v>0</v>
      </c>
      <c r="O208" s="13">
        <v>0</v>
      </c>
      <c r="P208" s="13">
        <v>0</v>
      </c>
      <c r="Q208" s="20" t="s">
        <v>164</v>
      </c>
    </row>
    <row r="209" spans="1:17" ht="50" customHeight="1" x14ac:dyDescent="0.35">
      <c r="A209" s="12" t="s">
        <v>90</v>
      </c>
      <c r="B209" s="12" t="s">
        <v>212</v>
      </c>
      <c r="C209" s="41" t="s">
        <v>643</v>
      </c>
      <c r="D209" s="41" t="s">
        <v>643</v>
      </c>
      <c r="E209" s="41" t="s">
        <v>643</v>
      </c>
      <c r="F209" s="41" t="s">
        <v>643</v>
      </c>
      <c r="G209" s="41" t="s">
        <v>643</v>
      </c>
      <c r="H209" s="41" t="s">
        <v>643</v>
      </c>
      <c r="I209" s="41" t="s">
        <v>643</v>
      </c>
      <c r="J209" s="12">
        <v>0</v>
      </c>
      <c r="K209" s="12">
        <v>0</v>
      </c>
      <c r="L209" s="12">
        <v>0</v>
      </c>
      <c r="M209" s="18" t="s">
        <v>151</v>
      </c>
      <c r="N209" s="12">
        <v>0</v>
      </c>
      <c r="O209" s="12">
        <v>0</v>
      </c>
      <c r="P209" s="12">
        <v>0</v>
      </c>
      <c r="Q209" s="21" t="s">
        <v>164</v>
      </c>
    </row>
    <row r="210" spans="1:17" ht="50" customHeight="1" x14ac:dyDescent="0.35">
      <c r="A210" s="13" t="s">
        <v>90</v>
      </c>
      <c r="B210" s="13" t="s">
        <v>346</v>
      </c>
      <c r="C210" s="41" t="s">
        <v>643</v>
      </c>
      <c r="D210" s="41" t="s">
        <v>643</v>
      </c>
      <c r="E210" s="41" t="s">
        <v>643</v>
      </c>
      <c r="F210" s="41" t="s">
        <v>643</v>
      </c>
      <c r="G210" s="41" t="s">
        <v>643</v>
      </c>
      <c r="H210" s="41" t="s">
        <v>643</v>
      </c>
      <c r="I210" s="41" t="s">
        <v>643</v>
      </c>
      <c r="J210" s="13">
        <v>0</v>
      </c>
      <c r="K210" s="13">
        <v>0</v>
      </c>
      <c r="L210" s="13">
        <v>0</v>
      </c>
      <c r="M210" s="17" t="s">
        <v>151</v>
      </c>
      <c r="N210" s="13">
        <v>0</v>
      </c>
      <c r="O210" s="13">
        <v>0</v>
      </c>
      <c r="P210" s="13">
        <v>0</v>
      </c>
      <c r="Q210" s="20" t="s">
        <v>164</v>
      </c>
    </row>
    <row r="211" spans="1:17" ht="50" customHeight="1" x14ac:dyDescent="0.35">
      <c r="A211" s="12" t="s">
        <v>90</v>
      </c>
      <c r="B211" s="12">
        <v>1000000121</v>
      </c>
      <c r="C211" s="41" t="s">
        <v>643</v>
      </c>
      <c r="D211" s="41" t="s">
        <v>643</v>
      </c>
      <c r="E211" s="41" t="s">
        <v>643</v>
      </c>
      <c r="F211" s="41" t="s">
        <v>643</v>
      </c>
      <c r="G211" s="41" t="s">
        <v>643</v>
      </c>
      <c r="H211" s="41" t="s">
        <v>643</v>
      </c>
      <c r="I211" s="41" t="s">
        <v>643</v>
      </c>
      <c r="J211" s="12">
        <v>0</v>
      </c>
      <c r="K211" s="12">
        <v>0</v>
      </c>
      <c r="L211" s="12">
        <v>0</v>
      </c>
      <c r="M211" s="18" t="s">
        <v>155</v>
      </c>
      <c r="N211" s="12">
        <v>0</v>
      </c>
      <c r="O211" s="12">
        <v>0</v>
      </c>
      <c r="P211" s="12">
        <v>0</v>
      </c>
      <c r="Q211" s="21" t="s">
        <v>164</v>
      </c>
    </row>
    <row r="212" spans="1:17" ht="50" customHeight="1" x14ac:dyDescent="0.35">
      <c r="A212" s="13" t="s">
        <v>90</v>
      </c>
      <c r="B212" s="13" t="s">
        <v>287</v>
      </c>
      <c r="C212" s="41" t="s">
        <v>643</v>
      </c>
      <c r="D212" s="41" t="s">
        <v>643</v>
      </c>
      <c r="E212" s="41" t="s">
        <v>643</v>
      </c>
      <c r="F212" s="41" t="s">
        <v>643</v>
      </c>
      <c r="G212" s="41" t="s">
        <v>643</v>
      </c>
      <c r="H212" s="41" t="s">
        <v>643</v>
      </c>
      <c r="I212" s="41" t="s">
        <v>643</v>
      </c>
      <c r="J212" s="13">
        <v>0</v>
      </c>
      <c r="K212" s="13">
        <v>0</v>
      </c>
      <c r="L212" s="13">
        <v>0</v>
      </c>
      <c r="M212" s="17" t="s">
        <v>165</v>
      </c>
      <c r="N212" s="13">
        <v>0</v>
      </c>
      <c r="O212" s="13">
        <v>0</v>
      </c>
      <c r="P212" s="13">
        <v>0</v>
      </c>
      <c r="Q212" s="38" t="s">
        <v>164</v>
      </c>
    </row>
    <row r="213" spans="1:17" ht="50" customHeight="1" x14ac:dyDescent="0.35">
      <c r="A213" s="12" t="s">
        <v>90</v>
      </c>
      <c r="B213" s="12" t="s">
        <v>261</v>
      </c>
      <c r="C213" s="41" t="s">
        <v>643</v>
      </c>
      <c r="D213" s="41" t="s">
        <v>643</v>
      </c>
      <c r="E213" s="41" t="s">
        <v>643</v>
      </c>
      <c r="F213" s="41" t="s">
        <v>643</v>
      </c>
      <c r="G213" s="41" t="s">
        <v>643</v>
      </c>
      <c r="H213" s="41" t="s">
        <v>643</v>
      </c>
      <c r="I213" s="41" t="s">
        <v>643</v>
      </c>
      <c r="J213" s="12">
        <v>1</v>
      </c>
      <c r="K213" s="12">
        <v>0</v>
      </c>
      <c r="L213" s="12">
        <v>0</v>
      </c>
      <c r="M213" s="18" t="s">
        <v>184</v>
      </c>
      <c r="N213" s="12">
        <v>0</v>
      </c>
      <c r="O213" s="12">
        <v>0</v>
      </c>
      <c r="P213" s="12">
        <v>0</v>
      </c>
      <c r="Q213" s="39" t="s">
        <v>164</v>
      </c>
    </row>
    <row r="214" spans="1:17" ht="50" customHeight="1" x14ac:dyDescent="0.35">
      <c r="A214" s="13" t="s">
        <v>90</v>
      </c>
      <c r="B214" s="13" t="s">
        <v>303</v>
      </c>
      <c r="C214" s="41" t="s">
        <v>643</v>
      </c>
      <c r="D214" s="41" t="s">
        <v>643</v>
      </c>
      <c r="E214" s="41" t="s">
        <v>643</v>
      </c>
      <c r="F214" s="41" t="s">
        <v>643</v>
      </c>
      <c r="G214" s="41" t="s">
        <v>643</v>
      </c>
      <c r="H214" s="41" t="s">
        <v>643</v>
      </c>
      <c r="I214" s="41" t="s">
        <v>643</v>
      </c>
      <c r="J214" s="13">
        <v>3</v>
      </c>
      <c r="K214" s="13">
        <v>0</v>
      </c>
      <c r="L214" s="13">
        <v>0</v>
      </c>
      <c r="M214" s="17" t="s">
        <v>151</v>
      </c>
      <c r="N214" s="13">
        <v>0</v>
      </c>
      <c r="O214" s="13">
        <v>0</v>
      </c>
      <c r="P214" s="13">
        <v>0</v>
      </c>
      <c r="Q214" s="38" t="s">
        <v>164</v>
      </c>
    </row>
    <row r="215" spans="1:17" ht="50" customHeight="1" x14ac:dyDescent="0.35">
      <c r="A215" s="12" t="s">
        <v>147</v>
      </c>
      <c r="B215" s="12" t="s">
        <v>341</v>
      </c>
      <c r="C215" s="41" t="s">
        <v>643</v>
      </c>
      <c r="D215" s="41" t="s">
        <v>643</v>
      </c>
      <c r="E215" s="41" t="s">
        <v>643</v>
      </c>
      <c r="F215" s="41" t="s">
        <v>643</v>
      </c>
      <c r="G215" s="41" t="s">
        <v>643</v>
      </c>
      <c r="H215" s="41" t="s">
        <v>643</v>
      </c>
      <c r="I215" s="41" t="s">
        <v>643</v>
      </c>
      <c r="J215" s="12">
        <v>0</v>
      </c>
      <c r="K215" s="12">
        <v>0</v>
      </c>
      <c r="L215" s="12">
        <v>0</v>
      </c>
      <c r="M215" s="18" t="s">
        <v>151</v>
      </c>
      <c r="N215" s="12">
        <v>0</v>
      </c>
      <c r="O215" s="12">
        <v>0</v>
      </c>
      <c r="P215" s="12">
        <v>0</v>
      </c>
      <c r="Q215" s="39" t="s">
        <v>151</v>
      </c>
    </row>
    <row r="216" spans="1:17" ht="50" customHeight="1" x14ac:dyDescent="0.35">
      <c r="A216" s="13" t="s">
        <v>147</v>
      </c>
      <c r="B216" s="13" t="s">
        <v>350</v>
      </c>
      <c r="C216" s="41" t="s">
        <v>643</v>
      </c>
      <c r="D216" s="41" t="s">
        <v>643</v>
      </c>
      <c r="E216" s="41" t="s">
        <v>643</v>
      </c>
      <c r="F216" s="41" t="s">
        <v>643</v>
      </c>
      <c r="G216" s="41" t="s">
        <v>643</v>
      </c>
      <c r="H216" s="41" t="s">
        <v>643</v>
      </c>
      <c r="I216" s="41" t="s">
        <v>643</v>
      </c>
      <c r="J216" s="13">
        <v>0</v>
      </c>
      <c r="K216" s="13">
        <v>0</v>
      </c>
      <c r="L216" s="13">
        <v>0</v>
      </c>
      <c r="M216" s="17" t="s">
        <v>156</v>
      </c>
      <c r="N216" s="13">
        <v>0</v>
      </c>
      <c r="O216" s="13">
        <v>0</v>
      </c>
      <c r="P216" s="13">
        <v>0</v>
      </c>
      <c r="Q216" s="38" t="s">
        <v>166</v>
      </c>
    </row>
    <row r="217" spans="1:17" ht="50" customHeight="1" x14ac:dyDescent="0.35">
      <c r="A217" s="12" t="s">
        <v>147</v>
      </c>
      <c r="B217" s="12" t="s">
        <v>414</v>
      </c>
      <c r="C217" s="41" t="s">
        <v>643</v>
      </c>
      <c r="D217" s="41" t="s">
        <v>643</v>
      </c>
      <c r="E217" s="41" t="s">
        <v>643</v>
      </c>
      <c r="F217" s="41" t="s">
        <v>643</v>
      </c>
      <c r="G217" s="41" t="s">
        <v>643</v>
      </c>
      <c r="H217" s="41" t="s">
        <v>643</v>
      </c>
      <c r="I217" s="41" t="s">
        <v>643</v>
      </c>
      <c r="J217" s="12">
        <v>0</v>
      </c>
      <c r="K217" s="12">
        <v>0</v>
      </c>
      <c r="L217" s="12">
        <v>0</v>
      </c>
      <c r="M217" s="18" t="s">
        <v>166</v>
      </c>
      <c r="N217" s="12">
        <v>0</v>
      </c>
      <c r="O217" s="12">
        <v>0</v>
      </c>
      <c r="P217" s="12">
        <v>0</v>
      </c>
      <c r="Q217" s="39" t="s">
        <v>166</v>
      </c>
    </row>
    <row r="218" spans="1:17" ht="50" customHeight="1" x14ac:dyDescent="0.35">
      <c r="A218" s="13" t="s">
        <v>91</v>
      </c>
      <c r="B218" s="13" t="s">
        <v>323</v>
      </c>
      <c r="C218" s="41" t="s">
        <v>643</v>
      </c>
      <c r="D218" s="41" t="s">
        <v>643</v>
      </c>
      <c r="E218" s="41" t="s">
        <v>643</v>
      </c>
      <c r="F218" s="41" t="s">
        <v>643</v>
      </c>
      <c r="G218" s="41" t="s">
        <v>643</v>
      </c>
      <c r="H218" s="41" t="s">
        <v>643</v>
      </c>
      <c r="I218" s="41" t="s">
        <v>643</v>
      </c>
      <c r="J218" s="13">
        <v>0</v>
      </c>
      <c r="K218" s="13">
        <v>0</v>
      </c>
      <c r="L218" s="13">
        <v>0</v>
      </c>
      <c r="M218" s="17" t="s">
        <v>53</v>
      </c>
      <c r="N218" s="13">
        <v>0</v>
      </c>
      <c r="O218" s="13">
        <v>0</v>
      </c>
      <c r="P218" s="13">
        <v>0</v>
      </c>
      <c r="Q218" s="38" t="s">
        <v>53</v>
      </c>
    </row>
    <row r="219" spans="1:17" ht="50" customHeight="1" x14ac:dyDescent="0.35">
      <c r="A219" s="12" t="s">
        <v>91</v>
      </c>
      <c r="B219" s="12" t="s">
        <v>270</v>
      </c>
      <c r="C219" s="41" t="s">
        <v>643</v>
      </c>
      <c r="D219" s="41" t="s">
        <v>643</v>
      </c>
      <c r="E219" s="41" t="s">
        <v>643</v>
      </c>
      <c r="F219" s="41" t="s">
        <v>643</v>
      </c>
      <c r="G219" s="41" t="s">
        <v>643</v>
      </c>
      <c r="H219" s="41" t="s">
        <v>643</v>
      </c>
      <c r="I219" s="41" t="s">
        <v>643</v>
      </c>
      <c r="J219" s="12">
        <v>0</v>
      </c>
      <c r="K219" s="12">
        <v>0</v>
      </c>
      <c r="L219" s="12">
        <v>0</v>
      </c>
      <c r="M219" s="18" t="s">
        <v>53</v>
      </c>
      <c r="N219" s="12">
        <v>0</v>
      </c>
      <c r="O219" s="12">
        <v>0</v>
      </c>
      <c r="P219" s="12">
        <v>0</v>
      </c>
      <c r="Q219" s="39" t="s">
        <v>53</v>
      </c>
    </row>
    <row r="220" spans="1:17" ht="50" customHeight="1" x14ac:dyDescent="0.35">
      <c r="A220" s="13" t="s">
        <v>91</v>
      </c>
      <c r="B220" s="13" t="s">
        <v>370</v>
      </c>
      <c r="C220" s="41" t="s">
        <v>643</v>
      </c>
      <c r="D220" s="41" t="s">
        <v>643</v>
      </c>
      <c r="E220" s="41" t="s">
        <v>643</v>
      </c>
      <c r="F220" s="41" t="s">
        <v>643</v>
      </c>
      <c r="G220" s="41" t="s">
        <v>643</v>
      </c>
      <c r="H220" s="41" t="s">
        <v>643</v>
      </c>
      <c r="I220" s="41" t="s">
        <v>643</v>
      </c>
      <c r="J220" s="13">
        <v>0</v>
      </c>
      <c r="K220" s="13">
        <v>0</v>
      </c>
      <c r="L220" s="13">
        <v>0</v>
      </c>
      <c r="M220" s="17" t="s">
        <v>53</v>
      </c>
      <c r="N220" s="13">
        <v>0</v>
      </c>
      <c r="O220" s="13">
        <v>0</v>
      </c>
      <c r="P220" s="13">
        <v>0</v>
      </c>
      <c r="Q220" s="38" t="s">
        <v>53</v>
      </c>
    </row>
    <row r="221" spans="1:17" ht="50" customHeight="1" x14ac:dyDescent="0.35">
      <c r="A221" s="12" t="s">
        <v>91</v>
      </c>
      <c r="B221" s="12" t="s">
        <v>273</v>
      </c>
      <c r="C221" s="41" t="s">
        <v>643</v>
      </c>
      <c r="D221" s="41" t="s">
        <v>643</v>
      </c>
      <c r="E221" s="41" t="s">
        <v>643</v>
      </c>
      <c r="F221" s="41" t="s">
        <v>643</v>
      </c>
      <c r="G221" s="41" t="s">
        <v>643</v>
      </c>
      <c r="H221" s="41" t="s">
        <v>643</v>
      </c>
      <c r="I221" s="41" t="s">
        <v>643</v>
      </c>
      <c r="J221" s="12">
        <v>1</v>
      </c>
      <c r="K221" s="12">
        <v>0</v>
      </c>
      <c r="L221" s="12">
        <v>0</v>
      </c>
      <c r="M221" s="18" t="s">
        <v>192</v>
      </c>
      <c r="N221" s="12">
        <v>0</v>
      </c>
      <c r="O221" s="12">
        <v>0</v>
      </c>
      <c r="P221" s="12">
        <v>0</v>
      </c>
      <c r="Q221" s="39" t="s">
        <v>53</v>
      </c>
    </row>
    <row r="222" spans="1:17" ht="50" customHeight="1" x14ac:dyDescent="0.35">
      <c r="A222" s="13" t="s">
        <v>91</v>
      </c>
      <c r="B222" s="13" t="s">
        <v>375</v>
      </c>
      <c r="C222" s="41" t="s">
        <v>643</v>
      </c>
      <c r="D222" s="41" t="s">
        <v>643</v>
      </c>
      <c r="E222" s="41" t="s">
        <v>643</v>
      </c>
      <c r="F222" s="41" t="s">
        <v>643</v>
      </c>
      <c r="G222" s="41" t="s">
        <v>643</v>
      </c>
      <c r="H222" s="41" t="s">
        <v>643</v>
      </c>
      <c r="I222" s="41" t="s">
        <v>643</v>
      </c>
      <c r="J222" s="13">
        <v>1</v>
      </c>
      <c r="K222" s="13">
        <v>0</v>
      </c>
      <c r="L222" s="13">
        <v>0</v>
      </c>
      <c r="M222" s="17" t="s">
        <v>193</v>
      </c>
      <c r="N222" s="13">
        <v>0</v>
      </c>
      <c r="O222" s="13">
        <v>0</v>
      </c>
      <c r="P222" s="13">
        <v>0</v>
      </c>
      <c r="Q222" s="38" t="s">
        <v>53</v>
      </c>
    </row>
    <row r="223" spans="1:17" ht="50" customHeight="1" x14ac:dyDescent="0.35">
      <c r="A223" s="12" t="s">
        <v>115</v>
      </c>
      <c r="B223" s="12" t="s">
        <v>240</v>
      </c>
      <c r="C223" s="41" t="s">
        <v>643</v>
      </c>
      <c r="D223" s="41" t="s">
        <v>643</v>
      </c>
      <c r="E223" s="41" t="s">
        <v>643</v>
      </c>
      <c r="F223" s="41" t="s">
        <v>643</v>
      </c>
      <c r="G223" s="41" t="s">
        <v>643</v>
      </c>
      <c r="H223" s="41" t="s">
        <v>643</v>
      </c>
      <c r="I223" s="41" t="s">
        <v>643</v>
      </c>
      <c r="J223" s="12">
        <v>1</v>
      </c>
      <c r="K223" s="12">
        <v>0</v>
      </c>
      <c r="L223" s="12">
        <v>0</v>
      </c>
      <c r="M223" s="18" t="s">
        <v>159</v>
      </c>
      <c r="N223" s="12">
        <v>0</v>
      </c>
      <c r="O223" s="12">
        <v>0</v>
      </c>
      <c r="P223" s="12">
        <v>0</v>
      </c>
      <c r="Q223" s="39" t="s">
        <v>53</v>
      </c>
    </row>
    <row r="224" spans="1:17" ht="50" customHeight="1" x14ac:dyDescent="0.35">
      <c r="A224" s="13" t="s">
        <v>115</v>
      </c>
      <c r="B224" s="13" t="s">
        <v>274</v>
      </c>
      <c r="C224" s="41" t="s">
        <v>643</v>
      </c>
      <c r="D224" s="41" t="s">
        <v>643</v>
      </c>
      <c r="E224" s="41" t="s">
        <v>643</v>
      </c>
      <c r="F224" s="41" t="s">
        <v>643</v>
      </c>
      <c r="G224" s="41" t="s">
        <v>643</v>
      </c>
      <c r="H224" s="41" t="s">
        <v>643</v>
      </c>
      <c r="I224" s="41" t="s">
        <v>643</v>
      </c>
      <c r="J224" s="13">
        <v>6</v>
      </c>
      <c r="K224" s="13">
        <v>0</v>
      </c>
      <c r="L224" s="13">
        <v>0</v>
      </c>
      <c r="M224" s="17" t="s">
        <v>159</v>
      </c>
      <c r="N224" s="13">
        <v>0</v>
      </c>
      <c r="O224" s="13">
        <v>0</v>
      </c>
      <c r="P224" s="13">
        <v>0</v>
      </c>
      <c r="Q224" s="38" t="s">
        <v>53</v>
      </c>
    </row>
    <row r="225" spans="1:17" ht="50" customHeight="1" x14ac:dyDescent="0.35">
      <c r="A225" s="12" t="s">
        <v>115</v>
      </c>
      <c r="B225" s="12">
        <v>1000000165</v>
      </c>
      <c r="C225" s="41" t="s">
        <v>643</v>
      </c>
      <c r="D225" s="41" t="s">
        <v>643</v>
      </c>
      <c r="E225" s="41" t="s">
        <v>643</v>
      </c>
      <c r="F225" s="41" t="s">
        <v>643</v>
      </c>
      <c r="G225" s="41" t="s">
        <v>643</v>
      </c>
      <c r="H225" s="41" t="s">
        <v>643</v>
      </c>
      <c r="I225" s="41" t="s">
        <v>643</v>
      </c>
      <c r="J225" s="12">
        <v>95</v>
      </c>
      <c r="K225" s="12">
        <v>0</v>
      </c>
      <c r="L225" s="12">
        <v>1</v>
      </c>
      <c r="M225" s="18" t="s">
        <v>159</v>
      </c>
      <c r="N225" s="12">
        <v>0</v>
      </c>
      <c r="O225" s="12">
        <v>0</v>
      </c>
      <c r="P225" s="12">
        <v>0</v>
      </c>
      <c r="Q225" s="39" t="s">
        <v>53</v>
      </c>
    </row>
    <row r="226" spans="1:17" ht="50" customHeight="1" x14ac:dyDescent="0.35">
      <c r="A226" s="13" t="s">
        <v>148</v>
      </c>
      <c r="B226" s="13" t="s">
        <v>337</v>
      </c>
      <c r="C226" s="41" t="s">
        <v>643</v>
      </c>
      <c r="D226" s="41" t="s">
        <v>643</v>
      </c>
      <c r="E226" s="41" t="s">
        <v>643</v>
      </c>
      <c r="F226" s="41" t="s">
        <v>643</v>
      </c>
      <c r="G226" s="41" t="s">
        <v>643</v>
      </c>
      <c r="H226" s="41" t="s">
        <v>643</v>
      </c>
      <c r="I226" s="41" t="s">
        <v>643</v>
      </c>
      <c r="J226" s="13">
        <v>0</v>
      </c>
      <c r="K226" s="13">
        <v>0</v>
      </c>
      <c r="L226" s="13">
        <v>0</v>
      </c>
      <c r="M226" s="17" t="s">
        <v>168</v>
      </c>
      <c r="N226" s="13">
        <v>0</v>
      </c>
      <c r="O226" s="13">
        <v>0</v>
      </c>
      <c r="P226" s="13">
        <v>0</v>
      </c>
      <c r="Q226" s="38" t="s">
        <v>168</v>
      </c>
    </row>
    <row r="227" spans="1:17" ht="50" customHeight="1" x14ac:dyDescent="0.35">
      <c r="A227" s="34" t="s">
        <v>148</v>
      </c>
      <c r="B227" s="34" t="s">
        <v>371</v>
      </c>
      <c r="C227" s="41" t="s">
        <v>643</v>
      </c>
      <c r="D227" s="41" t="s">
        <v>643</v>
      </c>
      <c r="E227" s="41" t="s">
        <v>643</v>
      </c>
      <c r="F227" s="41" t="s">
        <v>643</v>
      </c>
      <c r="G227" s="41" t="s">
        <v>643</v>
      </c>
      <c r="H227" s="41" t="s">
        <v>643</v>
      </c>
      <c r="I227" s="41" t="s">
        <v>643</v>
      </c>
      <c r="J227" s="34">
        <v>0</v>
      </c>
      <c r="K227" s="34">
        <v>0</v>
      </c>
      <c r="L227" s="34">
        <v>0</v>
      </c>
      <c r="M227" s="35" t="s">
        <v>168</v>
      </c>
      <c r="N227" s="34">
        <v>0</v>
      </c>
      <c r="O227" s="34">
        <v>0</v>
      </c>
      <c r="P227" s="34">
        <v>0</v>
      </c>
      <c r="Q227" s="40" t="s">
        <v>168</v>
      </c>
    </row>
  </sheetData>
  <sheetProtection algorithmName="SHA-512" hashValue="V+GIszey02MXfD3gy5Ln+hstxzPTBm8lLUHid13t+Zq/850KjeaN3yhQkzijV6juu9gSTXlfaWl8Iw6ajwYU7w==" saltValue="nJ0kwqp9ydqCcaexF1A8/Q==" spinCount="100000" sheet="1" objects="1" scenarios="1"/>
  <sortState xmlns:xlrd2="http://schemas.microsoft.com/office/spreadsheetml/2017/richdata2" ref="A2:Q262">
    <sortCondition ref="A1:A262"/>
  </sortState>
  <phoneticPr fontId="3" type="noConversion"/>
  <dataValidations count="7">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J146:J147 J7 J58 J129:J142 J66:J110 J150:J163" xr:uid="{DA2238D5-88CB-4FAC-B2A2-5D14ADA48566}">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J148:J149 J2:J6 J113:J128 J143:J145 J8:J57 K169:L199 J164:J246" xr:uid="{D11892B2-D92F-48CB-85CE-2A2E49F9497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L147 K166:K168 K200 K66:K110 K113:K163 K2:K58" xr:uid="{2D2AF5EA-05BA-4051-8928-91EB2874064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L166:L168 L200 L113:L146 L66:L110 L148:L163 L2:L58" xr:uid="{86B92A53-2AE2-43C6-B085-3E13584883B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N2:N211" xr:uid="{73760582-8880-43C6-8DD0-4606C93F839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O2:O211" xr:uid="{333A1FB6-976A-43AB-B80A-2876CA7A808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P2:P211" xr:uid="{89225A63-FB22-4399-A564-445CB414980B}">
      <formula1>0</formula1>
      <formula2>3000</formula2>
    </dataValidation>
  </dataValidations>
  <pageMargins left="0.7" right="0.7" top="0.75" bottom="0.75" header="0.3" footer="0.3"/>
  <pageSetup orientation="portrait" r:id="rId1"/>
  <headerFooter>
    <oddFooter>&amp;C_x000D_&amp;1#&amp;"Calibri"&amp;10&amp;K000000 Level 3 - 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B61E-905E-420A-9EFC-B976AF43090B}">
  <sheetPr codeName="Sheet5"/>
  <dimension ref="A1:AZ229"/>
  <sheetViews>
    <sheetView zoomScaleNormal="100" workbookViewId="0"/>
  </sheetViews>
  <sheetFormatPr defaultColWidth="16.453125" defaultRowHeight="50" customHeight="1" x14ac:dyDescent="0.35"/>
  <cols>
    <col min="1" max="1" width="12.6328125" style="24" customWidth="1"/>
    <col min="2" max="2" width="14.90625" style="24" customWidth="1"/>
    <col min="3" max="6" width="16.453125" style="24"/>
    <col min="7" max="8" width="16.453125" style="24" customWidth="1"/>
    <col min="9" max="9" width="15.6328125" style="24" customWidth="1"/>
    <col min="10" max="10" width="16.453125" style="24"/>
    <col min="11" max="11" width="16.453125" style="29"/>
    <col min="12" max="12" width="50.6328125" style="24" customWidth="1"/>
    <col min="13" max="32" width="15.6328125" style="24" customWidth="1"/>
    <col min="33" max="33" width="25.6328125" style="24" customWidth="1"/>
    <col min="34" max="34" width="50.6328125" style="24" customWidth="1"/>
    <col min="35" max="52" width="15.6328125" style="24" customWidth="1"/>
    <col min="53" max="16384" width="16.453125" style="24"/>
  </cols>
  <sheetData>
    <row r="1" spans="1:52" ht="101.5" x14ac:dyDescent="0.35">
      <c r="A1" s="23" t="s">
        <v>19</v>
      </c>
      <c r="B1" s="23" t="s">
        <v>7</v>
      </c>
      <c r="C1" s="23" t="s">
        <v>17</v>
      </c>
      <c r="D1" s="23" t="s">
        <v>18</v>
      </c>
      <c r="E1" s="23" t="s">
        <v>8</v>
      </c>
      <c r="F1" s="23" t="s">
        <v>9</v>
      </c>
      <c r="G1" s="23" t="s">
        <v>10</v>
      </c>
      <c r="H1" s="23" t="s">
        <v>110</v>
      </c>
      <c r="I1" s="23" t="s">
        <v>11</v>
      </c>
      <c r="J1" s="23" t="s">
        <v>52</v>
      </c>
      <c r="K1" s="23" t="s">
        <v>12</v>
      </c>
      <c r="L1" s="23" t="s">
        <v>13</v>
      </c>
      <c r="M1" s="23" t="s">
        <v>22</v>
      </c>
      <c r="N1" s="23" t="s">
        <v>23</v>
      </c>
      <c r="O1" s="23" t="s">
        <v>24</v>
      </c>
      <c r="P1" s="23" t="s">
        <v>25</v>
      </c>
      <c r="Q1" s="23" t="s">
        <v>26</v>
      </c>
      <c r="R1" s="23" t="s">
        <v>27</v>
      </c>
      <c r="S1" s="23" t="s">
        <v>28</v>
      </c>
      <c r="T1" s="23" t="s">
        <v>29</v>
      </c>
      <c r="U1" s="23" t="s">
        <v>30</v>
      </c>
      <c r="V1" s="23" t="s">
        <v>31</v>
      </c>
      <c r="W1" s="23" t="s">
        <v>32</v>
      </c>
      <c r="X1" s="23" t="s">
        <v>33</v>
      </c>
      <c r="Y1" s="23" t="s">
        <v>34</v>
      </c>
      <c r="Z1" s="23" t="s">
        <v>35</v>
      </c>
      <c r="AA1" s="23" t="s">
        <v>36</v>
      </c>
      <c r="AB1" s="23" t="s">
        <v>37</v>
      </c>
      <c r="AC1" s="23" t="s">
        <v>38</v>
      </c>
      <c r="AD1" s="23" t="s">
        <v>39</v>
      </c>
      <c r="AE1" s="23" t="s">
        <v>14</v>
      </c>
      <c r="AF1" s="23" t="s">
        <v>58</v>
      </c>
      <c r="AG1" s="23" t="s">
        <v>15</v>
      </c>
      <c r="AH1" s="23" t="s">
        <v>16</v>
      </c>
      <c r="AI1" s="23" t="s">
        <v>22</v>
      </c>
      <c r="AJ1" s="23" t="s">
        <v>23</v>
      </c>
      <c r="AK1" s="23" t="s">
        <v>24</v>
      </c>
      <c r="AL1" s="23" t="s">
        <v>25</v>
      </c>
      <c r="AM1" s="23" t="s">
        <v>26</v>
      </c>
      <c r="AN1" s="23" t="s">
        <v>27</v>
      </c>
      <c r="AO1" s="23" t="s">
        <v>28</v>
      </c>
      <c r="AP1" s="23" t="s">
        <v>29</v>
      </c>
      <c r="AQ1" s="23" t="s">
        <v>30</v>
      </c>
      <c r="AR1" s="23" t="s">
        <v>31</v>
      </c>
      <c r="AS1" s="23" t="s">
        <v>32</v>
      </c>
      <c r="AT1" s="23" t="s">
        <v>33</v>
      </c>
      <c r="AU1" s="23" t="s">
        <v>34</v>
      </c>
      <c r="AV1" s="23" t="s">
        <v>35</v>
      </c>
      <c r="AW1" s="23" t="s">
        <v>36</v>
      </c>
      <c r="AX1" s="23" t="s">
        <v>37</v>
      </c>
      <c r="AY1" s="23" t="s">
        <v>38</v>
      </c>
      <c r="AZ1" s="23" t="s">
        <v>39</v>
      </c>
    </row>
    <row r="2" spans="1:52" ht="50" customHeight="1" x14ac:dyDescent="0.35">
      <c r="A2" s="28" t="s">
        <v>417</v>
      </c>
      <c r="B2" s="25" t="s">
        <v>114</v>
      </c>
      <c r="C2" s="25" t="s">
        <v>108</v>
      </c>
      <c r="D2" s="25" t="s">
        <v>108</v>
      </c>
      <c r="E2" s="25" t="s">
        <v>112</v>
      </c>
      <c r="F2" s="25" t="s">
        <v>109</v>
      </c>
      <c r="G2" s="25" t="s">
        <v>20</v>
      </c>
      <c r="H2" s="25" t="s">
        <v>54</v>
      </c>
      <c r="I2" s="25">
        <v>0</v>
      </c>
      <c r="J2" s="25">
        <v>0</v>
      </c>
      <c r="K2" s="25">
        <v>0</v>
      </c>
      <c r="L2" s="25" t="s">
        <v>164</v>
      </c>
      <c r="M2" s="25" t="str">
        <f>IF(COUNTIF($L2,"*Three or fewer restraints/seclusion occurred during this reporting period*"),"1","0")</f>
        <v>0</v>
      </c>
      <c r="N2" s="25" t="str">
        <f>IF(COUNTIF($L2,"*Update has been made to the FBA*"),"1","0")</f>
        <v>0</v>
      </c>
      <c r="O2" s="25" t="str">
        <f>IF(COUNTIF($L2,"*Update has been made to the PBSP*"),"1","0")</f>
        <v>0</v>
      </c>
      <c r="P2" s="25" t="str">
        <f>IF(COUNTIF($L2,"*ISP Team has convened*"),"1","0")</f>
        <v>0</v>
      </c>
      <c r="Q2" s="25" t="str">
        <f>IF(COUNTIF($L2,"*General retraining of staff*"),"1","0")</f>
        <v>0</v>
      </c>
      <c r="R2" s="25" t="str">
        <f>IF(COUNTIF($L2,"*ISP Team has convened*"),"1","0")</f>
        <v>0</v>
      </c>
      <c r="S2" s="25" t="str">
        <f>IF(COUNTIF($L2,"*Changes made to the ISP*"),"1","0")</f>
        <v>0</v>
      </c>
      <c r="T2" s="25" t="str">
        <f>IF(COUNTIF($L2,"*Assistive Device/Technology added to child's ISP*"),"1","0")</f>
        <v>0</v>
      </c>
      <c r="U2" s="25" t="str">
        <f>IF(COUNTIF($L2,"*Adaptations made to meet identified sensory needs*"),"1","0")</f>
        <v>0</v>
      </c>
      <c r="V2" s="25" t="str">
        <f>IF(COUNTIF($L2,"*Consultation with psychiatrist/medication prescriber*"),"1","0")</f>
        <v>0</v>
      </c>
      <c r="W2" s="25" t="str">
        <f>IF(COUNTIF($L2,"*Consultation with Primary Care Physician/Dentist*"),"1","0")</f>
        <v>0</v>
      </c>
      <c r="X2" s="25" t="str">
        <f>IF(COUNTIF($L2,"*Environmental changes to the setting interior*"),"1","0")</f>
        <v>0</v>
      </c>
      <c r="Y2" s="25" t="str">
        <f>IF(COUNTIF($L2,"*Door Window Dings Added*"),"1","0")</f>
        <v>0</v>
      </c>
      <c r="Z2" s="25" t="str">
        <f>IF(COUNTIF($L2,"*Environmental changes to the child's bedroom*"),"1","0")</f>
        <v>0</v>
      </c>
      <c r="AA2" s="25" t="str">
        <f>IF(COUNTIF($L2,"*Environmental changes to the setting exterior / property*"),"1","0")</f>
        <v>0</v>
      </c>
      <c r="AB2" s="25" t="str">
        <f>IF(COUNTIF($L2,"*Changes made to the child's schedule*"),"1","0")</f>
        <v>0</v>
      </c>
      <c r="AC2" s="25" t="str">
        <f>IF(COUNTIF($L2,"*Changes made to the child's protocols*"),"1","0")</f>
        <v>0</v>
      </c>
      <c r="AD2" s="25" t="str">
        <f>IF(COUNTIF($L2,"*Following a review of the restraints, no steps were taken to decrease the use of restraint/secusion during this reporting period*"),"1","0")</f>
        <v>0</v>
      </c>
      <c r="AE2" s="25">
        <v>0</v>
      </c>
      <c r="AF2" s="25">
        <v>0</v>
      </c>
      <c r="AG2" s="25">
        <v>0</v>
      </c>
      <c r="AH2" s="25" t="s">
        <v>164</v>
      </c>
      <c r="AI2" s="25" t="str">
        <f>IF(COUNTIF($AH2,"*Three or fewer restraints/seclusion occurred during this reporting period*"),"1","0")</f>
        <v>0</v>
      </c>
      <c r="AJ2" s="25" t="str">
        <f>IF(COUNTIF($AH2,"*Update has been made to the FBA*"),"1","0")</f>
        <v>0</v>
      </c>
      <c r="AK2" s="25" t="str">
        <f>IF(COUNTIF($AH2,"*Update has been made to the PBSP*"),"1","0")</f>
        <v>0</v>
      </c>
      <c r="AL2" s="25" t="str">
        <f>IF(COUNTIF($AH2,"*ISP Team has convened*"),"1","0")</f>
        <v>0</v>
      </c>
      <c r="AM2" s="25" t="str">
        <f>IF(COUNTIF($AH2,"*General retraining of staff*"),"1","0")</f>
        <v>0</v>
      </c>
      <c r="AN2" s="25" t="str">
        <f>IF(COUNTIF($AH2,"*ISP Team has convened*"),"1","0")</f>
        <v>0</v>
      </c>
      <c r="AO2" s="25" t="str">
        <f>IF(COUNTIF($AH2,"*Changes made to the ISP*"),"1","0")</f>
        <v>0</v>
      </c>
      <c r="AP2" s="25" t="str">
        <f>IF(COUNTIF($AH2,"*Assistive Device/Technology added to child's ISP*"),"1","0")</f>
        <v>0</v>
      </c>
      <c r="AQ2" s="25" t="str">
        <f>IF(COUNTIF($AH2,"*Adaptations made to meet identified sensory needs*"),"1","0")</f>
        <v>0</v>
      </c>
      <c r="AR2" s="25" t="str">
        <f>IF(COUNTIF($AH2,"*Consultation with psychiatrist/medication prescriber*"),"1","0")</f>
        <v>0</v>
      </c>
      <c r="AS2" s="25" t="str">
        <f>IF(COUNTIF($AH2,"*Consultation with Primary Care Physician/Dentist*"),"1","0")</f>
        <v>0</v>
      </c>
      <c r="AT2" s="25" t="str">
        <f>IF(COUNTIF($AH2,"*Environmental changes to the setting interior*"),"1","0")</f>
        <v>0</v>
      </c>
      <c r="AU2" s="25" t="str">
        <f>IF(COUNTIF($AH2,"*Door Window Dings Added*"),"1","0")</f>
        <v>0</v>
      </c>
      <c r="AV2" s="25" t="str">
        <f>IF(COUNTIF($AH2,"*Environmental changes to the child's bedroom*"),"1","0")</f>
        <v>0</v>
      </c>
      <c r="AW2" s="25" t="str">
        <f>IF(COUNTIF($AH2,"*Environmental changes to the setting exterior / property*"),"1","0")</f>
        <v>0</v>
      </c>
      <c r="AX2" s="25" t="str">
        <f>IF(COUNTIF($AH2,"*Changes made to the child's schedule*"),"1","0")</f>
        <v>0</v>
      </c>
      <c r="AY2" s="25" t="str">
        <f>IF(COUNTIF($AH2,"*Changes made to the child's protocols*"),"1","0")</f>
        <v>0</v>
      </c>
      <c r="AZ2" s="25" t="str">
        <f>IF(COUNTIF($AH2,"*Following a review of the restraints, no steps were taken to decrease the use of restraint/secusion during this reporting period*"),"1","0")</f>
        <v>0</v>
      </c>
    </row>
    <row r="3" spans="1:52" ht="50" customHeight="1" x14ac:dyDescent="0.35">
      <c r="A3" s="28" t="s">
        <v>418</v>
      </c>
      <c r="B3" s="31" t="s">
        <v>107</v>
      </c>
      <c r="C3" s="31" t="s">
        <v>108</v>
      </c>
      <c r="D3" s="31" t="s">
        <v>108</v>
      </c>
      <c r="E3" s="31" t="s">
        <v>112</v>
      </c>
      <c r="F3" s="31" t="s">
        <v>109</v>
      </c>
      <c r="G3" s="31" t="s">
        <v>20</v>
      </c>
      <c r="H3" s="31" t="s">
        <v>54</v>
      </c>
      <c r="I3" s="31">
        <v>0</v>
      </c>
      <c r="J3" s="31">
        <v>0</v>
      </c>
      <c r="K3" s="31">
        <v>0</v>
      </c>
      <c r="L3" s="31" t="s">
        <v>53</v>
      </c>
      <c r="M3" s="25" t="str">
        <f>IF(COUNTIF($L3,"*Three or fewer restraints/seclusion occurred during this reporting period*"),"1","0")</f>
        <v>1</v>
      </c>
      <c r="N3" s="25" t="str">
        <f>IF(COUNTIF($L3,"*Update has been made to the FBA*"),"1","0")</f>
        <v>0</v>
      </c>
      <c r="O3" s="25" t="str">
        <f>IF(COUNTIF($L3,"*Update has been made to the PBSP*"),"1","0")</f>
        <v>0</v>
      </c>
      <c r="P3" s="25" t="str">
        <f>IF(COUNTIF($L3,"*ISP Team has convened*"),"1","0")</f>
        <v>0</v>
      </c>
      <c r="Q3" s="25" t="str">
        <f>IF(COUNTIF($L3,"*General retraining of staff*"),"1","0")</f>
        <v>0</v>
      </c>
      <c r="R3" s="25" t="str">
        <f>IF(COUNTIF($L3,"*ISP Team has convened*"),"1","0")</f>
        <v>0</v>
      </c>
      <c r="S3" s="25" t="str">
        <f>IF(COUNTIF($L3,"*Changes made to the ISP*"),"1","0")</f>
        <v>0</v>
      </c>
      <c r="T3" s="25" t="str">
        <f>IF(COUNTIF($L3,"*Assistive Device/Technology added to child's ISP*"),"1","0")</f>
        <v>0</v>
      </c>
      <c r="U3" s="25" t="str">
        <f>IF(COUNTIF($L3,"*Adaptations made to meet identified sensory needs*"),"1","0")</f>
        <v>0</v>
      </c>
      <c r="V3" s="25" t="str">
        <f>IF(COUNTIF($L3,"*Consultation with psychiatrist/medication prescriber*"),"1","0")</f>
        <v>0</v>
      </c>
      <c r="W3" s="25" t="str">
        <f>IF(COUNTIF($L3,"*Consultation with Primary Care Physician/Dentist*"),"1","0")</f>
        <v>0</v>
      </c>
      <c r="X3" s="25" t="str">
        <f>IF(COUNTIF($L3,"*Environmental changes to the setting interior*"),"1","0")</f>
        <v>0</v>
      </c>
      <c r="Y3" s="25" t="str">
        <f>IF(COUNTIF($L3,"*Door Window Dings Added*"),"1","0")</f>
        <v>0</v>
      </c>
      <c r="Z3" s="25" t="str">
        <f>IF(COUNTIF($L3,"*Environmental changes to the child's bedroom*"),"1","0")</f>
        <v>0</v>
      </c>
      <c r="AA3" s="25" t="str">
        <f>IF(COUNTIF($L3,"*Environmental changes to the setting exterior / property*"),"1","0")</f>
        <v>0</v>
      </c>
      <c r="AB3" s="25" t="str">
        <f>IF(COUNTIF($L3,"*Changes made to the child's schedule*"),"1","0")</f>
        <v>0</v>
      </c>
      <c r="AC3" s="25" t="str">
        <f>IF(COUNTIF($L3,"*Changes made to the child's protocols*"),"1","0")</f>
        <v>0</v>
      </c>
      <c r="AD3" s="25" t="str">
        <f>IF(COUNTIF($L3,"*Following a review of the restraints, no steps were taken to decrease the use of restraint/secusion during this reporting period*"),"1","0")</f>
        <v>0</v>
      </c>
      <c r="AE3" s="25">
        <v>0</v>
      </c>
      <c r="AF3" s="25">
        <v>0</v>
      </c>
      <c r="AG3" s="25">
        <v>0</v>
      </c>
      <c r="AH3" s="25" t="s">
        <v>53</v>
      </c>
      <c r="AI3" s="25" t="str">
        <f>IF(COUNTIF($AH3,"*Three or fewer restraints/seclusion occurred during this reporting period*"),"1","0")</f>
        <v>1</v>
      </c>
      <c r="AJ3" s="25" t="str">
        <f>IF(COUNTIF($AH3,"*Update has been made to the FBA*"),"1","0")</f>
        <v>0</v>
      </c>
      <c r="AK3" s="25" t="str">
        <f>IF(COUNTIF($AH3,"*Update has been made to the PBSP*"),"1","0")</f>
        <v>0</v>
      </c>
      <c r="AL3" s="25" t="str">
        <f>IF(COUNTIF($AH3,"*ISP Team has convened*"),"1","0")</f>
        <v>0</v>
      </c>
      <c r="AM3" s="25" t="str">
        <f>IF(COUNTIF($AH3,"*General retraining of staff*"),"1","0")</f>
        <v>0</v>
      </c>
      <c r="AN3" s="25" t="str">
        <f>IF(COUNTIF($AH3,"*ISP Team has convened*"),"1","0")</f>
        <v>0</v>
      </c>
      <c r="AO3" s="25" t="str">
        <f>IF(COUNTIF($AH3,"*Changes made to the ISP*"),"1","0")</f>
        <v>0</v>
      </c>
      <c r="AP3" s="25" t="str">
        <f>IF(COUNTIF($AH3,"*Assistive Device/Technology added to child's ISP*"),"1","0")</f>
        <v>0</v>
      </c>
      <c r="AQ3" s="25" t="str">
        <f>IF(COUNTIF($AH3,"*Adaptations made to meet identified sensory needs*"),"1","0")</f>
        <v>0</v>
      </c>
      <c r="AR3" s="25" t="str">
        <f>IF(COUNTIF($AH3,"*Consultation with psychiatrist/medication prescriber*"),"1","0")</f>
        <v>0</v>
      </c>
      <c r="AS3" s="25" t="str">
        <f>IF(COUNTIF($AH3,"*Consultation with Primary Care Physician/Dentist*"),"1","0")</f>
        <v>0</v>
      </c>
      <c r="AT3" s="25" t="str">
        <f>IF(COUNTIF($AH3,"*Environmental changes to the setting interior*"),"1","0")</f>
        <v>0</v>
      </c>
      <c r="AU3" s="25" t="str">
        <f>IF(COUNTIF($AH3,"*Door Window Dings Added*"),"1","0")</f>
        <v>0</v>
      </c>
      <c r="AV3" s="25" t="str">
        <f>IF(COUNTIF($AH3,"*Environmental changes to the child's bedroom*"),"1","0")</f>
        <v>0</v>
      </c>
      <c r="AW3" s="25" t="str">
        <f>IF(COUNTIF($AH3,"*Environmental changes to the setting exterior / property*"),"1","0")</f>
        <v>0</v>
      </c>
      <c r="AX3" s="25" t="str">
        <f>IF(COUNTIF($AH3,"*Changes made to the child's schedule*"),"1","0")</f>
        <v>0</v>
      </c>
      <c r="AY3" s="25" t="str">
        <f>IF(COUNTIF($AH3,"*Changes made to the child's protocols*"),"1","0")</f>
        <v>0</v>
      </c>
      <c r="AZ3" s="25" t="str">
        <f>IF(COUNTIF($AH3,"*Following a review of the restraints, no steps were taken to decrease the use of restraint/secusion during this reporting period*"),"1","0")</f>
        <v>0</v>
      </c>
    </row>
    <row r="4" spans="1:52" ht="50" customHeight="1" x14ac:dyDescent="0.35">
      <c r="A4" s="28" t="s">
        <v>419</v>
      </c>
      <c r="B4" s="25" t="s">
        <v>107</v>
      </c>
      <c r="C4" s="25" t="s">
        <v>108</v>
      </c>
      <c r="D4" s="25" t="s">
        <v>108</v>
      </c>
      <c r="E4" s="25" t="s">
        <v>112</v>
      </c>
      <c r="F4" s="25" t="s">
        <v>109</v>
      </c>
      <c r="G4" s="25" t="s">
        <v>20</v>
      </c>
      <c r="H4" s="25" t="s">
        <v>54</v>
      </c>
      <c r="I4" s="25">
        <v>0</v>
      </c>
      <c r="J4" s="25">
        <v>0</v>
      </c>
      <c r="K4" s="25">
        <v>0</v>
      </c>
      <c r="L4" s="25" t="s">
        <v>155</v>
      </c>
      <c r="M4" s="25" t="str">
        <f>IF(COUNTIF($L4,"*Three or fewer restraints/seclusion occurred during this reporting period*"),"1","0")</f>
        <v>0</v>
      </c>
      <c r="N4" s="25" t="str">
        <f>IF(COUNTIF($L4,"*Update has been made to the FBA*"),"1","0")</f>
        <v>0</v>
      </c>
      <c r="O4" s="25" t="str">
        <f>IF(COUNTIF($L4,"*Update has been made to the PBSP*"),"1","0")</f>
        <v>0</v>
      </c>
      <c r="P4" s="25" t="str">
        <f>IF(COUNTIF($L4,"*ISP Team has convened*"),"1","0")</f>
        <v>0</v>
      </c>
      <c r="Q4" s="25" t="str">
        <f>IF(COUNTIF($L4,"*General retraining of staff*"),"1","0")</f>
        <v>0</v>
      </c>
      <c r="R4" s="25" t="str">
        <f>IF(COUNTIF($L4,"*ISP Team has convened*"),"1","0")</f>
        <v>0</v>
      </c>
      <c r="S4" s="25" t="str">
        <f>IF(COUNTIF($L4,"*Changes made to the ISP*"),"1","0")</f>
        <v>0</v>
      </c>
      <c r="T4" s="25" t="str">
        <f>IF(COUNTIF($L4,"*Assistive Device/Technology added to child's ISP*"),"1","0")</f>
        <v>0</v>
      </c>
      <c r="U4" s="25" t="str">
        <f>IF(COUNTIF($L4,"*Adaptations made to meet identified sensory needs*"),"1","0")</f>
        <v>0</v>
      </c>
      <c r="V4" s="25" t="str">
        <f>IF(COUNTIF($L4,"*Consultation with psychiatrist/medication prescriber*"),"1","0")</f>
        <v>1</v>
      </c>
      <c r="W4" s="25" t="str">
        <f>IF(COUNTIF($L4,"*Consultation with Primary Care Physician/Dentist*"),"1","0")</f>
        <v>0</v>
      </c>
      <c r="X4" s="25" t="str">
        <f>IF(COUNTIF($L4,"*Environmental changes to the setting interior*"),"1","0")</f>
        <v>0</v>
      </c>
      <c r="Y4" s="25" t="str">
        <f>IF(COUNTIF($L4,"*Door Window Dings Added*"),"1","0")</f>
        <v>0</v>
      </c>
      <c r="Z4" s="25" t="str">
        <f>IF(COUNTIF($L4,"*Environmental changes to the child's bedroom*"),"1","0")</f>
        <v>0</v>
      </c>
      <c r="AA4" s="25" t="str">
        <f>IF(COUNTIF($L4,"*Environmental changes to the setting exterior / property*"),"1","0")</f>
        <v>0</v>
      </c>
      <c r="AB4" s="25" t="str">
        <f>IF(COUNTIF($L4,"*Changes made to the child's schedule*"),"1","0")</f>
        <v>0</v>
      </c>
      <c r="AC4" s="25" t="str">
        <f>IF(COUNTIF($L4,"*Changes made to the child's protocols*"),"1","0")</f>
        <v>0</v>
      </c>
      <c r="AD4" s="25" t="str">
        <f>IF(COUNTIF($L4,"*Following a review of the restraints, no steps were taken to decrease the use of restraint/secusion during this reporting period*"),"1","0")</f>
        <v>0</v>
      </c>
      <c r="AE4" s="25">
        <v>0</v>
      </c>
      <c r="AF4" s="25">
        <v>0</v>
      </c>
      <c r="AG4" s="25">
        <v>0</v>
      </c>
      <c r="AH4" s="25" t="s">
        <v>164</v>
      </c>
      <c r="AI4" s="25" t="str">
        <f>IF(COUNTIF($AH4,"*Three or fewer restraints/seclusion occurred during this reporting period*"),"1","0")</f>
        <v>0</v>
      </c>
      <c r="AJ4" s="25" t="str">
        <f>IF(COUNTIF($AH4,"*Update has been made to the FBA*"),"1","0")</f>
        <v>0</v>
      </c>
      <c r="AK4" s="25" t="str">
        <f>IF(COUNTIF($AH4,"*Update has been made to the PBSP*"),"1","0")</f>
        <v>0</v>
      </c>
      <c r="AL4" s="25" t="str">
        <f>IF(COUNTIF($AH4,"*ISP Team has convened*"),"1","0")</f>
        <v>0</v>
      </c>
      <c r="AM4" s="25" t="str">
        <f>IF(COUNTIF($AH4,"*General retraining of staff*"),"1","0")</f>
        <v>0</v>
      </c>
      <c r="AN4" s="25" t="str">
        <f>IF(COUNTIF($AH4,"*ISP Team has convened*"),"1","0")</f>
        <v>0</v>
      </c>
      <c r="AO4" s="25" t="str">
        <f>IF(COUNTIF($AH4,"*Changes made to the ISP*"),"1","0")</f>
        <v>0</v>
      </c>
      <c r="AP4" s="25" t="str">
        <f>IF(COUNTIF($AH4,"*Assistive Device/Technology added to child's ISP*"),"1","0")</f>
        <v>0</v>
      </c>
      <c r="AQ4" s="25" t="str">
        <f>IF(COUNTIF($AH4,"*Adaptations made to meet identified sensory needs*"),"1","0")</f>
        <v>0</v>
      </c>
      <c r="AR4" s="25" t="str">
        <f>IF(COUNTIF($AH4,"*Consultation with psychiatrist/medication prescriber*"),"1","0")</f>
        <v>0</v>
      </c>
      <c r="AS4" s="25" t="str">
        <f>IF(COUNTIF($AH4,"*Consultation with Primary Care Physician/Dentist*"),"1","0")</f>
        <v>0</v>
      </c>
      <c r="AT4" s="25" t="str">
        <f>IF(COUNTIF($AH4,"*Environmental changes to the setting interior*"),"1","0")</f>
        <v>0</v>
      </c>
      <c r="AU4" s="25" t="str">
        <f>IF(COUNTIF($AH4,"*Door Window Dings Added*"),"1","0")</f>
        <v>0</v>
      </c>
      <c r="AV4" s="25" t="str">
        <f>IF(COUNTIF($AH4,"*Environmental changes to the child's bedroom*"),"1","0")</f>
        <v>0</v>
      </c>
      <c r="AW4" s="25" t="str">
        <f>IF(COUNTIF($AH4,"*Environmental changes to the setting exterior / property*"),"1","0")</f>
        <v>0</v>
      </c>
      <c r="AX4" s="25" t="str">
        <f>IF(COUNTIF($AH4,"*Changes made to the child's schedule*"),"1","0")</f>
        <v>0</v>
      </c>
      <c r="AY4" s="25" t="str">
        <f>IF(COUNTIF($AH4,"*Changes made to the child's protocols*"),"1","0")</f>
        <v>0</v>
      </c>
      <c r="AZ4" s="25" t="str">
        <f>IF(COUNTIF($AH4,"*Following a review of the restraints, no steps were taken to decrease the use of restraint/secusion during this reporting period*"),"1","0")</f>
        <v>0</v>
      </c>
    </row>
    <row r="5" spans="1:52" ht="50" customHeight="1" x14ac:dyDescent="0.35">
      <c r="A5" s="28" t="s">
        <v>420</v>
      </c>
      <c r="B5" s="25" t="s">
        <v>107</v>
      </c>
      <c r="C5" s="25" t="s">
        <v>113</v>
      </c>
      <c r="D5" s="25" t="s">
        <v>113</v>
      </c>
      <c r="E5" s="25" t="s">
        <v>112</v>
      </c>
      <c r="F5" s="25" t="s">
        <v>109</v>
      </c>
      <c r="G5" s="25" t="s">
        <v>20</v>
      </c>
      <c r="H5" s="25" t="s">
        <v>54</v>
      </c>
      <c r="I5" s="25">
        <v>0</v>
      </c>
      <c r="J5" s="25">
        <v>0</v>
      </c>
      <c r="K5" s="32">
        <v>0</v>
      </c>
      <c r="L5" s="25" t="s">
        <v>155</v>
      </c>
      <c r="M5" s="25" t="str">
        <f>IF(COUNTIF($L5,"*Three or fewer restraints/seclusion occurred during this reporting period*"),"1","0")</f>
        <v>0</v>
      </c>
      <c r="N5" s="25" t="str">
        <f>IF(COUNTIF($L5,"*Update has been made to the FBA*"),"1","0")</f>
        <v>0</v>
      </c>
      <c r="O5" s="25" t="str">
        <f>IF(COUNTIF($L5,"*Update has been made to the PBSP*"),"1","0")</f>
        <v>0</v>
      </c>
      <c r="P5" s="25" t="str">
        <f>IF(COUNTIF($L5,"*ISP Team has convened*"),"1","0")</f>
        <v>0</v>
      </c>
      <c r="Q5" s="25" t="str">
        <f>IF(COUNTIF($L5,"*General retraining of staff*"),"1","0")</f>
        <v>0</v>
      </c>
      <c r="R5" s="25" t="str">
        <f>IF(COUNTIF($L5,"*ISP Team has convened*"),"1","0")</f>
        <v>0</v>
      </c>
      <c r="S5" s="25" t="str">
        <f>IF(COUNTIF($L5,"*Changes made to the ISP*"),"1","0")</f>
        <v>0</v>
      </c>
      <c r="T5" s="25" t="str">
        <f>IF(COUNTIF($L5,"*Assistive Device/Technology added to child's ISP*"),"1","0")</f>
        <v>0</v>
      </c>
      <c r="U5" s="25" t="str">
        <f>IF(COUNTIF($L5,"*Adaptations made to meet identified sensory needs*"),"1","0")</f>
        <v>0</v>
      </c>
      <c r="V5" s="25" t="str">
        <f>IF(COUNTIF($L5,"*Consultation with psychiatrist/medication prescriber*"),"1","0")</f>
        <v>1</v>
      </c>
      <c r="W5" s="25" t="str">
        <f>IF(COUNTIF($L5,"*Consultation with Primary Care Physician/Dentist*"),"1","0")</f>
        <v>0</v>
      </c>
      <c r="X5" s="25" t="str">
        <f>IF(COUNTIF($L5,"*Environmental changes to the setting interior*"),"1","0")</f>
        <v>0</v>
      </c>
      <c r="Y5" s="25" t="str">
        <f>IF(COUNTIF($L5,"*Door Window Dings Added*"),"1","0")</f>
        <v>0</v>
      </c>
      <c r="Z5" s="25" t="str">
        <f>IF(COUNTIF($L5,"*Environmental changes to the child's bedroom*"),"1","0")</f>
        <v>0</v>
      </c>
      <c r="AA5" s="25" t="str">
        <f>IF(COUNTIF($L5,"*Environmental changes to the setting exterior / property*"),"1","0")</f>
        <v>0</v>
      </c>
      <c r="AB5" s="25" t="str">
        <f>IF(COUNTIF($L5,"*Changes made to the child's schedule*"),"1","0")</f>
        <v>0</v>
      </c>
      <c r="AC5" s="25" t="str">
        <f>IF(COUNTIF($L5,"*Changes made to the child's protocols*"),"1","0")</f>
        <v>0</v>
      </c>
      <c r="AD5" s="25" t="str">
        <f>IF(COUNTIF($L5,"*Following a review of the restraints, no steps were taken to decrease the use of restraint/secusion during this reporting period*"),"1","0")</f>
        <v>0</v>
      </c>
      <c r="AE5" s="25">
        <v>0</v>
      </c>
      <c r="AF5" s="25">
        <v>0</v>
      </c>
      <c r="AG5" s="25">
        <v>0</v>
      </c>
      <c r="AH5" s="25" t="s">
        <v>155</v>
      </c>
      <c r="AI5" s="25" t="str">
        <f>IF(COUNTIF($AH5,"*Three or fewer restraints/seclusion occurred during this reporting period*"),"1","0")</f>
        <v>0</v>
      </c>
      <c r="AJ5" s="25" t="str">
        <f>IF(COUNTIF($AH5,"*Update has been made to the FBA*"),"1","0")</f>
        <v>0</v>
      </c>
      <c r="AK5" s="25" t="str">
        <f>IF(COUNTIF($AH5,"*Update has been made to the PBSP*"),"1","0")</f>
        <v>0</v>
      </c>
      <c r="AL5" s="25" t="str">
        <f>IF(COUNTIF($AH5,"*ISP Team has convened*"),"1","0")</f>
        <v>0</v>
      </c>
      <c r="AM5" s="25" t="str">
        <f>IF(COUNTIF($AH5,"*General retraining of staff*"),"1","0")</f>
        <v>0</v>
      </c>
      <c r="AN5" s="25" t="str">
        <f>IF(COUNTIF($AH5,"*ISP Team has convened*"),"1","0")</f>
        <v>0</v>
      </c>
      <c r="AO5" s="25" t="str">
        <f>IF(COUNTIF($AH5,"*Changes made to the ISP*"),"1","0")</f>
        <v>0</v>
      </c>
      <c r="AP5" s="25" t="str">
        <f>IF(COUNTIF($AH5,"*Assistive Device/Technology added to child's ISP*"),"1","0")</f>
        <v>0</v>
      </c>
      <c r="AQ5" s="25" t="str">
        <f>IF(COUNTIF($AH5,"*Adaptations made to meet identified sensory needs*"),"1","0")</f>
        <v>0</v>
      </c>
      <c r="AR5" s="25" t="str">
        <f>IF(COUNTIF($AH5,"*Consultation with psychiatrist/medication prescriber*"),"1","0")</f>
        <v>1</v>
      </c>
      <c r="AS5" s="25" t="str">
        <f>IF(COUNTIF($AH5,"*Consultation with Primary Care Physician/Dentist*"),"1","0")</f>
        <v>0</v>
      </c>
      <c r="AT5" s="25" t="str">
        <f>IF(COUNTIF($AH5,"*Environmental changes to the setting interior*"),"1","0")</f>
        <v>0</v>
      </c>
      <c r="AU5" s="25" t="str">
        <f>IF(COUNTIF($AH5,"*Door Window Dings Added*"),"1","0")</f>
        <v>0</v>
      </c>
      <c r="AV5" s="25" t="str">
        <f>IF(COUNTIF($AH5,"*Environmental changes to the child's bedroom*"),"1","0")</f>
        <v>0</v>
      </c>
      <c r="AW5" s="25" t="str">
        <f>IF(COUNTIF($AH5,"*Environmental changes to the setting exterior / property*"),"1","0")</f>
        <v>0</v>
      </c>
      <c r="AX5" s="25" t="str">
        <f>IF(COUNTIF($AH5,"*Changes made to the child's schedule*"),"1","0")</f>
        <v>0</v>
      </c>
      <c r="AY5" s="25" t="str">
        <f>IF(COUNTIF($AH5,"*Changes made to the child's protocols*"),"1","0")</f>
        <v>0</v>
      </c>
      <c r="AZ5" s="25" t="str">
        <f>IF(COUNTIF($AH5,"*Following a review of the restraints, no steps were taken to decrease the use of restraint/secusion during this reporting period*"),"1","0")</f>
        <v>0</v>
      </c>
    </row>
    <row r="6" spans="1:52" ht="50" customHeight="1" x14ac:dyDescent="0.35">
      <c r="A6" s="28" t="s">
        <v>421</v>
      </c>
      <c r="B6" s="31" t="s">
        <v>114</v>
      </c>
      <c r="C6" s="31" t="s">
        <v>108</v>
      </c>
      <c r="D6" s="31" t="s">
        <v>108</v>
      </c>
      <c r="E6" s="31" t="s">
        <v>112</v>
      </c>
      <c r="F6" s="31" t="s">
        <v>109</v>
      </c>
      <c r="G6" s="31" t="s">
        <v>20</v>
      </c>
      <c r="H6" s="31" t="s">
        <v>54</v>
      </c>
      <c r="I6" s="31">
        <v>0</v>
      </c>
      <c r="J6" s="31">
        <v>0</v>
      </c>
      <c r="K6" s="31">
        <v>0</v>
      </c>
      <c r="L6" s="31" t="s">
        <v>53</v>
      </c>
      <c r="M6" s="25" t="str">
        <f>IF(COUNTIF($L6,"*Three or fewer restraints/seclusion occurred during this reporting period*"),"1","0")</f>
        <v>1</v>
      </c>
      <c r="N6" s="25" t="str">
        <f>IF(COUNTIF($L6,"*Update has been made to the FBA*"),"1","0")</f>
        <v>0</v>
      </c>
      <c r="O6" s="25" t="str">
        <f>IF(COUNTIF($L6,"*Update has been made to the PBSP*"),"1","0")</f>
        <v>0</v>
      </c>
      <c r="P6" s="25" t="str">
        <f>IF(COUNTIF($L6,"*ISP Team has convened*"),"1","0")</f>
        <v>0</v>
      </c>
      <c r="Q6" s="25" t="str">
        <f>IF(COUNTIF($L6,"*General retraining of staff*"),"1","0")</f>
        <v>0</v>
      </c>
      <c r="R6" s="25" t="str">
        <f>IF(COUNTIF($L6,"*ISP Team has convened*"),"1","0")</f>
        <v>0</v>
      </c>
      <c r="S6" s="25" t="str">
        <f>IF(COUNTIF($L6,"*Changes made to the ISP*"),"1","0")</f>
        <v>0</v>
      </c>
      <c r="T6" s="25" t="str">
        <f>IF(COUNTIF($L6,"*Assistive Device/Technology added to child's ISP*"),"1","0")</f>
        <v>0</v>
      </c>
      <c r="U6" s="25" t="str">
        <f>IF(COUNTIF($L6,"*Adaptations made to meet identified sensory needs*"),"1","0")</f>
        <v>0</v>
      </c>
      <c r="V6" s="25" t="str">
        <f>IF(COUNTIF($L6,"*Consultation with psychiatrist/medication prescriber*"),"1","0")</f>
        <v>0</v>
      </c>
      <c r="W6" s="25" t="str">
        <f>IF(COUNTIF($L6,"*Consultation with Primary Care Physician/Dentist*"),"1","0")</f>
        <v>0</v>
      </c>
      <c r="X6" s="25" t="str">
        <f>IF(COUNTIF($L6,"*Environmental changes to the setting interior*"),"1","0")</f>
        <v>0</v>
      </c>
      <c r="Y6" s="25" t="str">
        <f>IF(COUNTIF($L6,"*Door Window Dings Added*"),"1","0")</f>
        <v>0</v>
      </c>
      <c r="Z6" s="25" t="str">
        <f>IF(COUNTIF($L6,"*Environmental changes to the child's bedroom*"),"1","0")</f>
        <v>0</v>
      </c>
      <c r="AA6" s="25" t="str">
        <f>IF(COUNTIF($L6,"*Environmental changes to the setting exterior / property*"),"1","0")</f>
        <v>0</v>
      </c>
      <c r="AB6" s="25" t="str">
        <f>IF(COUNTIF($L6,"*Changes made to the child's schedule*"),"1","0")</f>
        <v>0</v>
      </c>
      <c r="AC6" s="25" t="str">
        <f>IF(COUNTIF($L6,"*Changes made to the child's protocols*"),"1","0")</f>
        <v>0</v>
      </c>
      <c r="AD6" s="25" t="str">
        <f>IF(COUNTIF($L6,"*Following a review of the restraints, no steps were taken to decrease the use of restraint/secusion during this reporting period*"),"1","0")</f>
        <v>0</v>
      </c>
      <c r="AE6" s="25">
        <v>0</v>
      </c>
      <c r="AF6" s="25">
        <v>0</v>
      </c>
      <c r="AG6" s="25">
        <v>0</v>
      </c>
      <c r="AH6" s="25" t="s">
        <v>53</v>
      </c>
      <c r="AI6" s="25" t="str">
        <f>IF(COUNTIF($AH6,"*Three or fewer restraints/seclusion occurred during this reporting period*"),"1","0")</f>
        <v>1</v>
      </c>
      <c r="AJ6" s="25" t="str">
        <f>IF(COUNTIF($AH6,"*Update has been made to the FBA*"),"1","0")</f>
        <v>0</v>
      </c>
      <c r="AK6" s="25" t="str">
        <f>IF(COUNTIF($AH6,"*Update has been made to the PBSP*"),"1","0")</f>
        <v>0</v>
      </c>
      <c r="AL6" s="25" t="str">
        <f>IF(COUNTIF($AH6,"*ISP Team has convened*"),"1","0")</f>
        <v>0</v>
      </c>
      <c r="AM6" s="25" t="str">
        <f>IF(COUNTIF($AH6,"*General retraining of staff*"),"1","0")</f>
        <v>0</v>
      </c>
      <c r="AN6" s="25" t="str">
        <f>IF(COUNTIF($AH6,"*ISP Team has convened*"),"1","0")</f>
        <v>0</v>
      </c>
      <c r="AO6" s="25" t="str">
        <f>IF(COUNTIF($AH6,"*Changes made to the ISP*"),"1","0")</f>
        <v>0</v>
      </c>
      <c r="AP6" s="25" t="str">
        <f>IF(COUNTIF($AH6,"*Assistive Device/Technology added to child's ISP*"),"1","0")</f>
        <v>0</v>
      </c>
      <c r="AQ6" s="25" t="str">
        <f>IF(COUNTIF($AH6,"*Adaptations made to meet identified sensory needs*"),"1","0")</f>
        <v>0</v>
      </c>
      <c r="AR6" s="25" t="str">
        <f>IF(COUNTIF($AH6,"*Consultation with psychiatrist/medication prescriber*"),"1","0")</f>
        <v>0</v>
      </c>
      <c r="AS6" s="25" t="str">
        <f>IF(COUNTIF($AH6,"*Consultation with Primary Care Physician/Dentist*"),"1","0")</f>
        <v>0</v>
      </c>
      <c r="AT6" s="25" t="str">
        <f>IF(COUNTIF($AH6,"*Environmental changes to the setting interior*"),"1","0")</f>
        <v>0</v>
      </c>
      <c r="AU6" s="25" t="str">
        <f>IF(COUNTIF($AH6,"*Door Window Dings Added*"),"1","0")</f>
        <v>0</v>
      </c>
      <c r="AV6" s="25" t="str">
        <f>IF(COUNTIF($AH6,"*Environmental changes to the child's bedroom*"),"1","0")</f>
        <v>0</v>
      </c>
      <c r="AW6" s="25" t="str">
        <f>IF(COUNTIF($AH6,"*Environmental changes to the setting exterior / property*"),"1","0")</f>
        <v>0</v>
      </c>
      <c r="AX6" s="25" t="str">
        <f>IF(COUNTIF($AH6,"*Changes made to the child's schedule*"),"1","0")</f>
        <v>0</v>
      </c>
      <c r="AY6" s="25" t="str">
        <f>IF(COUNTIF($AH6,"*Changes made to the child's protocols*"),"1","0")</f>
        <v>0</v>
      </c>
      <c r="AZ6" s="25" t="str">
        <f>IF(COUNTIF($AH6,"*Following a review of the restraints, no steps were taken to decrease the use of restraint/secusion during this reporting period*"),"1","0")</f>
        <v>0</v>
      </c>
    </row>
    <row r="7" spans="1:52" ht="50" customHeight="1" x14ac:dyDescent="0.35">
      <c r="A7" s="28" t="s">
        <v>422</v>
      </c>
      <c r="B7" s="25" t="s">
        <v>107</v>
      </c>
      <c r="C7" s="25" t="s">
        <v>108</v>
      </c>
      <c r="D7" s="25" t="s">
        <v>108</v>
      </c>
      <c r="E7" s="25" t="s">
        <v>112</v>
      </c>
      <c r="F7" s="25" t="s">
        <v>109</v>
      </c>
      <c r="G7" s="25" t="s">
        <v>20</v>
      </c>
      <c r="H7" s="25" t="s">
        <v>54</v>
      </c>
      <c r="I7" s="25">
        <v>0</v>
      </c>
      <c r="J7" s="25">
        <v>0</v>
      </c>
      <c r="K7" s="25">
        <v>0</v>
      </c>
      <c r="L7" s="25" t="s">
        <v>168</v>
      </c>
      <c r="M7" s="25" t="str">
        <f>IF(COUNTIF($L7,"*Three or fewer restraints/seclusion occurred during this reporting period*"),"1","0")</f>
        <v>0</v>
      </c>
      <c r="N7" s="25" t="str">
        <f>IF(COUNTIF($L7,"*Update has been made to the FBA*"),"1","0")</f>
        <v>0</v>
      </c>
      <c r="O7" s="25" t="str">
        <f>IF(COUNTIF($L7,"*Update has been made to the PBSP*"),"1","0")</f>
        <v>0</v>
      </c>
      <c r="P7" s="25" t="str">
        <f>IF(COUNTIF($L7,"*ISP Team has convened*"),"1","0")</f>
        <v>0</v>
      </c>
      <c r="Q7" s="25" t="str">
        <f>IF(COUNTIF($L7,"*General retraining of staff*"),"1","0")</f>
        <v>1</v>
      </c>
      <c r="R7" s="25" t="str">
        <f>IF(COUNTIF($L7,"*ISP Team has convened*"),"1","0")</f>
        <v>0</v>
      </c>
      <c r="S7" s="25" t="str">
        <f>IF(COUNTIF($L7,"*Changes made to the ISP*"),"1","0")</f>
        <v>0</v>
      </c>
      <c r="T7" s="25" t="str">
        <f>IF(COUNTIF($L7,"*Assistive Device/Technology added to child's ISP*"),"1","0")</f>
        <v>0</v>
      </c>
      <c r="U7" s="25" t="str">
        <f>IF(COUNTIF($L7,"*Adaptations made to meet identified sensory needs*"),"1","0")</f>
        <v>0</v>
      </c>
      <c r="V7" s="25" t="str">
        <f>IF(COUNTIF($L7,"*Consultation with psychiatrist/medication prescriber*"),"1","0")</f>
        <v>0</v>
      </c>
      <c r="W7" s="25" t="str">
        <f>IF(COUNTIF($L7,"*Consultation with Primary Care Physician/Dentist*"),"1","0")</f>
        <v>0</v>
      </c>
      <c r="X7" s="25" t="str">
        <f>IF(COUNTIF($L7,"*Environmental changes to the setting interior*"),"1","0")</f>
        <v>0</v>
      </c>
      <c r="Y7" s="25" t="str">
        <f>IF(COUNTIF($L7,"*Door Window Dings Added*"),"1","0")</f>
        <v>0</v>
      </c>
      <c r="Z7" s="25" t="str">
        <f>IF(COUNTIF($L7,"*Environmental changes to the child's bedroom*"),"1","0")</f>
        <v>0</v>
      </c>
      <c r="AA7" s="25" t="str">
        <f>IF(COUNTIF($L7,"*Environmental changes to the setting exterior / property*"),"1","0")</f>
        <v>0</v>
      </c>
      <c r="AB7" s="25" t="str">
        <f>IF(COUNTIF($L7,"*Changes made to the child's schedule*"),"1","0")</f>
        <v>0</v>
      </c>
      <c r="AC7" s="25" t="str">
        <f>IF(COUNTIF($L7,"*Changes made to the child's protocols*"),"1","0")</f>
        <v>0</v>
      </c>
      <c r="AD7" s="25" t="str">
        <f>IF(COUNTIF($L7,"*Following a review of the restraints, no steps were taken to decrease the use of restraint/secusion during this reporting period*"),"1","0")</f>
        <v>0</v>
      </c>
      <c r="AE7" s="25">
        <v>0</v>
      </c>
      <c r="AF7" s="25">
        <v>0</v>
      </c>
      <c r="AG7" s="25">
        <v>0</v>
      </c>
      <c r="AH7" s="25" t="s">
        <v>168</v>
      </c>
      <c r="AI7" s="25" t="str">
        <f>IF(COUNTIF($AH7,"*Three or fewer restraints/seclusion occurred during this reporting period*"),"1","0")</f>
        <v>0</v>
      </c>
      <c r="AJ7" s="25" t="str">
        <f>IF(COUNTIF($AH7,"*Update has been made to the FBA*"),"1","0")</f>
        <v>0</v>
      </c>
      <c r="AK7" s="25" t="str">
        <f>IF(COUNTIF($AH7,"*Update has been made to the PBSP*"),"1","0")</f>
        <v>0</v>
      </c>
      <c r="AL7" s="25" t="str">
        <f>IF(COUNTIF($AH7,"*ISP Team has convened*"),"1","0")</f>
        <v>0</v>
      </c>
      <c r="AM7" s="25" t="str">
        <f>IF(COUNTIF($AH7,"*General retraining of staff*"),"1","0")</f>
        <v>1</v>
      </c>
      <c r="AN7" s="25" t="str">
        <f>IF(COUNTIF($AH7,"*ISP Team has convened*"),"1","0")</f>
        <v>0</v>
      </c>
      <c r="AO7" s="25" t="str">
        <f>IF(COUNTIF($AH7,"*Changes made to the ISP*"),"1","0")</f>
        <v>0</v>
      </c>
      <c r="AP7" s="25" t="str">
        <f>IF(COUNTIF($AH7,"*Assistive Device/Technology added to child's ISP*"),"1","0")</f>
        <v>0</v>
      </c>
      <c r="AQ7" s="25" t="str">
        <f>IF(COUNTIF($AH7,"*Adaptations made to meet identified sensory needs*"),"1","0")</f>
        <v>0</v>
      </c>
      <c r="AR7" s="25" t="str">
        <f>IF(COUNTIF($AH7,"*Consultation with psychiatrist/medication prescriber*"),"1","0")</f>
        <v>0</v>
      </c>
      <c r="AS7" s="25" t="str">
        <f>IF(COUNTIF($AH7,"*Consultation with Primary Care Physician/Dentist*"),"1","0")</f>
        <v>0</v>
      </c>
      <c r="AT7" s="25" t="str">
        <f>IF(COUNTIF($AH7,"*Environmental changes to the setting interior*"),"1","0")</f>
        <v>0</v>
      </c>
      <c r="AU7" s="25" t="str">
        <f>IF(COUNTIF($AH7,"*Door Window Dings Added*"),"1","0")</f>
        <v>0</v>
      </c>
      <c r="AV7" s="25" t="str">
        <f>IF(COUNTIF($AH7,"*Environmental changes to the child's bedroom*"),"1","0")</f>
        <v>0</v>
      </c>
      <c r="AW7" s="25" t="str">
        <f>IF(COUNTIF($AH7,"*Environmental changes to the setting exterior / property*"),"1","0")</f>
        <v>0</v>
      </c>
      <c r="AX7" s="25" t="str">
        <f>IF(COUNTIF($AH7,"*Changes made to the child's schedule*"),"1","0")</f>
        <v>0</v>
      </c>
      <c r="AY7" s="25" t="str">
        <f>IF(COUNTIF($AH7,"*Changes made to the child's protocols*"),"1","0")</f>
        <v>0</v>
      </c>
      <c r="AZ7" s="25" t="str">
        <f>IF(COUNTIF($AH7,"*Following a review of the restraints, no steps were taken to decrease the use of restraint/secusion during this reporting period*"),"1","0")</f>
        <v>0</v>
      </c>
    </row>
    <row r="8" spans="1:52" ht="50" customHeight="1" x14ac:dyDescent="0.35">
      <c r="A8" s="28" t="s">
        <v>423</v>
      </c>
      <c r="B8" s="25" t="s">
        <v>107</v>
      </c>
      <c r="C8" s="25" t="s">
        <v>108</v>
      </c>
      <c r="D8" s="25" t="s">
        <v>108</v>
      </c>
      <c r="E8" s="25" t="s">
        <v>112</v>
      </c>
      <c r="F8" s="25" t="s">
        <v>109</v>
      </c>
      <c r="G8" s="25" t="s">
        <v>20</v>
      </c>
      <c r="H8" s="25" t="s">
        <v>54</v>
      </c>
      <c r="I8" s="25">
        <v>0</v>
      </c>
      <c r="J8" s="25">
        <v>0</v>
      </c>
      <c r="K8" s="25">
        <v>0</v>
      </c>
      <c r="L8" s="25" t="s">
        <v>53</v>
      </c>
      <c r="M8" s="25" t="str">
        <f>IF(COUNTIF($L8,"*Three or fewer restraints/seclusion occurred during this reporting period*"),"1","0")</f>
        <v>1</v>
      </c>
      <c r="N8" s="25" t="str">
        <f>IF(COUNTIF($L8,"*Update has been made to the FBA*"),"1","0")</f>
        <v>0</v>
      </c>
      <c r="O8" s="25" t="str">
        <f>IF(COUNTIF($L8,"*Update has been made to the PBSP*"),"1","0")</f>
        <v>0</v>
      </c>
      <c r="P8" s="25" t="str">
        <f>IF(COUNTIF($L8,"*ISP Team has convened*"),"1","0")</f>
        <v>0</v>
      </c>
      <c r="Q8" s="25" t="str">
        <f>IF(COUNTIF($L8,"*General retraining of staff*"),"1","0")</f>
        <v>0</v>
      </c>
      <c r="R8" s="25" t="str">
        <f>IF(COUNTIF($L8,"*ISP Team has convened*"),"1","0")</f>
        <v>0</v>
      </c>
      <c r="S8" s="25" t="str">
        <f>IF(COUNTIF($L8,"*Changes made to the ISP*"),"1","0")</f>
        <v>0</v>
      </c>
      <c r="T8" s="25" t="str">
        <f>IF(COUNTIF($L8,"*Assistive Device/Technology added to child's ISP*"),"1","0")</f>
        <v>0</v>
      </c>
      <c r="U8" s="25" t="str">
        <f>IF(COUNTIF($L8,"*Adaptations made to meet identified sensory needs*"),"1","0")</f>
        <v>0</v>
      </c>
      <c r="V8" s="25" t="str">
        <f>IF(COUNTIF($L8,"*Consultation with psychiatrist/medication prescriber*"),"1","0")</f>
        <v>0</v>
      </c>
      <c r="W8" s="25" t="str">
        <f>IF(COUNTIF($L8,"*Consultation with Primary Care Physician/Dentist*"),"1","0")</f>
        <v>0</v>
      </c>
      <c r="X8" s="25" t="str">
        <f>IF(COUNTIF($L8,"*Environmental changes to the setting interior*"),"1","0")</f>
        <v>0</v>
      </c>
      <c r="Y8" s="25" t="str">
        <f>IF(COUNTIF($L8,"*Door Window Dings Added*"),"1","0")</f>
        <v>0</v>
      </c>
      <c r="Z8" s="25" t="str">
        <f>IF(COUNTIF($L8,"*Environmental changes to the child's bedroom*"),"1","0")</f>
        <v>0</v>
      </c>
      <c r="AA8" s="25" t="str">
        <f>IF(COUNTIF($L8,"*Environmental changes to the setting exterior / property*"),"1","0")</f>
        <v>0</v>
      </c>
      <c r="AB8" s="25" t="str">
        <f>IF(COUNTIF($L8,"*Changes made to the child's schedule*"),"1","0")</f>
        <v>0</v>
      </c>
      <c r="AC8" s="25" t="str">
        <f>IF(COUNTIF($L8,"*Changes made to the child's protocols*"),"1","0")</f>
        <v>0</v>
      </c>
      <c r="AD8" s="25" t="str">
        <f>IF(COUNTIF($L8,"*Following a review of the restraints, no steps were taken to decrease the use of restraint/secusion during this reporting period*"),"1","0")</f>
        <v>0</v>
      </c>
      <c r="AE8" s="25">
        <v>0</v>
      </c>
      <c r="AF8" s="25">
        <v>0</v>
      </c>
      <c r="AG8" s="25">
        <v>0</v>
      </c>
      <c r="AH8" s="25" t="s">
        <v>53</v>
      </c>
      <c r="AI8" s="25" t="str">
        <f>IF(COUNTIF($AH8,"*Three or fewer restraints/seclusion occurred during this reporting period*"),"1","0")</f>
        <v>1</v>
      </c>
      <c r="AJ8" s="25" t="str">
        <f>IF(COUNTIF($AH8,"*Update has been made to the FBA*"),"1","0")</f>
        <v>0</v>
      </c>
      <c r="AK8" s="25" t="str">
        <f>IF(COUNTIF($AH8,"*Update has been made to the PBSP*"),"1","0")</f>
        <v>0</v>
      </c>
      <c r="AL8" s="25" t="str">
        <f>IF(COUNTIF($AH8,"*ISP Team has convened*"),"1","0")</f>
        <v>0</v>
      </c>
      <c r="AM8" s="25" t="str">
        <f>IF(COUNTIF($AH8,"*General retraining of staff*"),"1","0")</f>
        <v>0</v>
      </c>
      <c r="AN8" s="25" t="str">
        <f>IF(COUNTIF($AH8,"*ISP Team has convened*"),"1","0")</f>
        <v>0</v>
      </c>
      <c r="AO8" s="25" t="str">
        <f>IF(COUNTIF($AH8,"*Changes made to the ISP*"),"1","0")</f>
        <v>0</v>
      </c>
      <c r="AP8" s="25" t="str">
        <f>IF(COUNTIF($AH8,"*Assistive Device/Technology added to child's ISP*"),"1","0")</f>
        <v>0</v>
      </c>
      <c r="AQ8" s="25" t="str">
        <f>IF(COUNTIF($AH8,"*Adaptations made to meet identified sensory needs*"),"1","0")</f>
        <v>0</v>
      </c>
      <c r="AR8" s="25" t="str">
        <f>IF(COUNTIF($AH8,"*Consultation with psychiatrist/medication prescriber*"),"1","0")</f>
        <v>0</v>
      </c>
      <c r="AS8" s="25" t="str">
        <f>IF(COUNTIF($AH8,"*Consultation with Primary Care Physician/Dentist*"),"1","0")</f>
        <v>0</v>
      </c>
      <c r="AT8" s="25" t="str">
        <f>IF(COUNTIF($AH8,"*Environmental changes to the setting interior*"),"1","0")</f>
        <v>0</v>
      </c>
      <c r="AU8" s="25" t="str">
        <f>IF(COUNTIF($AH8,"*Door Window Dings Added*"),"1","0")</f>
        <v>0</v>
      </c>
      <c r="AV8" s="25" t="str">
        <f>IF(COUNTIF($AH8,"*Environmental changes to the child's bedroom*"),"1","0")</f>
        <v>0</v>
      </c>
      <c r="AW8" s="25" t="str">
        <f>IF(COUNTIF($AH8,"*Environmental changes to the setting exterior / property*"),"1","0")</f>
        <v>0</v>
      </c>
      <c r="AX8" s="25" t="str">
        <f>IF(COUNTIF($AH8,"*Changes made to the child's schedule*"),"1","0")</f>
        <v>0</v>
      </c>
      <c r="AY8" s="25" t="str">
        <f>IF(COUNTIF($AH8,"*Changes made to the child's protocols*"),"1","0")</f>
        <v>0</v>
      </c>
      <c r="AZ8" s="25" t="str">
        <f>IF(COUNTIF($AH8,"*Following a review of the restraints, no steps were taken to decrease the use of restraint/secusion during this reporting period*"),"1","0")</f>
        <v>0</v>
      </c>
    </row>
    <row r="9" spans="1:52" ht="50" customHeight="1" x14ac:dyDescent="0.35">
      <c r="A9" s="28" t="s">
        <v>424</v>
      </c>
      <c r="B9" s="25" t="s">
        <v>107</v>
      </c>
      <c r="C9" s="25" t="s">
        <v>113</v>
      </c>
      <c r="D9" s="25" t="s">
        <v>113</v>
      </c>
      <c r="E9" s="25" t="s">
        <v>112</v>
      </c>
      <c r="F9" s="25" t="s">
        <v>109</v>
      </c>
      <c r="G9" s="25" t="s">
        <v>20</v>
      </c>
      <c r="H9" s="25" t="s">
        <v>54</v>
      </c>
      <c r="I9" s="25">
        <v>0</v>
      </c>
      <c r="J9" s="25">
        <v>0</v>
      </c>
      <c r="K9" s="25">
        <v>0</v>
      </c>
      <c r="L9" s="25" t="s">
        <v>53</v>
      </c>
      <c r="M9" s="25" t="str">
        <f>IF(COUNTIF($L9,"*Three or fewer restraints/seclusion occurred during this reporting period*"),"1","0")</f>
        <v>1</v>
      </c>
      <c r="N9" s="25" t="str">
        <f>IF(COUNTIF($L9,"*Update has been made to the FBA*"),"1","0")</f>
        <v>0</v>
      </c>
      <c r="O9" s="25" t="str">
        <f>IF(COUNTIF($L9,"*Update has been made to the PBSP*"),"1","0")</f>
        <v>0</v>
      </c>
      <c r="P9" s="25" t="str">
        <f>IF(COUNTIF($L9,"*ISP Team has convened*"),"1","0")</f>
        <v>0</v>
      </c>
      <c r="Q9" s="25" t="str">
        <f>IF(COUNTIF($L9,"*General retraining of staff*"),"1","0")</f>
        <v>0</v>
      </c>
      <c r="R9" s="25" t="str">
        <f>IF(COUNTIF($L9,"*ISP Team has convened*"),"1","0")</f>
        <v>0</v>
      </c>
      <c r="S9" s="25" t="str">
        <f>IF(COUNTIF($L9,"*Changes made to the ISP*"),"1","0")</f>
        <v>0</v>
      </c>
      <c r="T9" s="25" t="str">
        <f>IF(COUNTIF($L9,"*Assistive Device/Technology added to child's ISP*"),"1","0")</f>
        <v>0</v>
      </c>
      <c r="U9" s="25" t="str">
        <f>IF(COUNTIF($L9,"*Adaptations made to meet identified sensory needs*"),"1","0")</f>
        <v>0</v>
      </c>
      <c r="V9" s="25" t="str">
        <f>IF(COUNTIF($L9,"*Consultation with psychiatrist/medication prescriber*"),"1","0")</f>
        <v>0</v>
      </c>
      <c r="W9" s="25" t="str">
        <f>IF(COUNTIF($L9,"*Consultation with Primary Care Physician/Dentist*"),"1","0")</f>
        <v>0</v>
      </c>
      <c r="X9" s="25" t="str">
        <f>IF(COUNTIF($L9,"*Environmental changes to the setting interior*"),"1","0")</f>
        <v>0</v>
      </c>
      <c r="Y9" s="25" t="str">
        <f>IF(COUNTIF($L9,"*Door Window Dings Added*"),"1","0")</f>
        <v>0</v>
      </c>
      <c r="Z9" s="25" t="str">
        <f>IF(COUNTIF($L9,"*Environmental changes to the child's bedroom*"),"1","0")</f>
        <v>0</v>
      </c>
      <c r="AA9" s="25" t="str">
        <f>IF(COUNTIF($L9,"*Environmental changes to the setting exterior / property*"),"1","0")</f>
        <v>0</v>
      </c>
      <c r="AB9" s="25" t="str">
        <f>IF(COUNTIF($L9,"*Changes made to the child's schedule*"),"1","0")</f>
        <v>0</v>
      </c>
      <c r="AC9" s="25" t="str">
        <f>IF(COUNTIF($L9,"*Changes made to the child's protocols*"),"1","0")</f>
        <v>0</v>
      </c>
      <c r="AD9" s="25" t="str">
        <f>IF(COUNTIF($L9,"*Following a review of the restraints, no steps were taken to decrease the use of restraint/secusion during this reporting period*"),"1","0")</f>
        <v>0</v>
      </c>
      <c r="AE9" s="25">
        <v>0</v>
      </c>
      <c r="AF9" s="25">
        <v>0</v>
      </c>
      <c r="AG9" s="25">
        <v>0</v>
      </c>
      <c r="AH9" s="25" t="s">
        <v>53</v>
      </c>
      <c r="AI9" s="25" t="str">
        <f>IF(COUNTIF($AH9,"*Three or fewer restraints/seclusion occurred during this reporting period*"),"1","0")</f>
        <v>1</v>
      </c>
      <c r="AJ9" s="25" t="str">
        <f>IF(COUNTIF($AH9,"*Update has been made to the FBA*"),"1","0")</f>
        <v>0</v>
      </c>
      <c r="AK9" s="25" t="str">
        <f>IF(COUNTIF($AH9,"*Update has been made to the PBSP*"),"1","0")</f>
        <v>0</v>
      </c>
      <c r="AL9" s="25" t="str">
        <f>IF(COUNTIF($AH9,"*ISP Team has convened*"),"1","0")</f>
        <v>0</v>
      </c>
      <c r="AM9" s="25" t="str">
        <f>IF(COUNTIF($AH9,"*General retraining of staff*"),"1","0")</f>
        <v>0</v>
      </c>
      <c r="AN9" s="25" t="str">
        <f>IF(COUNTIF($AH9,"*ISP Team has convened*"),"1","0")</f>
        <v>0</v>
      </c>
      <c r="AO9" s="25" t="str">
        <f>IF(COUNTIF($AH9,"*Changes made to the ISP*"),"1","0")</f>
        <v>0</v>
      </c>
      <c r="AP9" s="25" t="str">
        <f>IF(COUNTIF($AH9,"*Assistive Device/Technology added to child's ISP*"),"1","0")</f>
        <v>0</v>
      </c>
      <c r="AQ9" s="25" t="str">
        <f>IF(COUNTIF($AH9,"*Adaptations made to meet identified sensory needs*"),"1","0")</f>
        <v>0</v>
      </c>
      <c r="AR9" s="25" t="str">
        <f>IF(COUNTIF($AH9,"*Consultation with psychiatrist/medication prescriber*"),"1","0")</f>
        <v>0</v>
      </c>
      <c r="AS9" s="25" t="str">
        <f>IF(COUNTIF($AH9,"*Consultation with Primary Care Physician/Dentist*"),"1","0")</f>
        <v>0</v>
      </c>
      <c r="AT9" s="25" t="str">
        <f>IF(COUNTIF($AH9,"*Environmental changes to the setting interior*"),"1","0")</f>
        <v>0</v>
      </c>
      <c r="AU9" s="25" t="str">
        <f>IF(COUNTIF($AH9,"*Door Window Dings Added*"),"1","0")</f>
        <v>0</v>
      </c>
      <c r="AV9" s="25" t="str">
        <f>IF(COUNTIF($AH9,"*Environmental changes to the child's bedroom*"),"1","0")</f>
        <v>0</v>
      </c>
      <c r="AW9" s="25" t="str">
        <f>IF(COUNTIF($AH9,"*Environmental changes to the setting exterior / property*"),"1","0")</f>
        <v>0</v>
      </c>
      <c r="AX9" s="25" t="str">
        <f>IF(COUNTIF($AH9,"*Changes made to the child's schedule*"),"1","0")</f>
        <v>0</v>
      </c>
      <c r="AY9" s="25" t="str">
        <f>IF(COUNTIF($AH9,"*Changes made to the child's protocols*"),"1","0")</f>
        <v>0</v>
      </c>
      <c r="AZ9" s="25" t="str">
        <f>IF(COUNTIF($AH9,"*Following a review of the restraints, no steps were taken to decrease the use of restraint/secusion during this reporting period*"),"1","0")</f>
        <v>0</v>
      </c>
    </row>
    <row r="10" spans="1:52" ht="50" customHeight="1" x14ac:dyDescent="0.35">
      <c r="A10" s="28" t="s">
        <v>425</v>
      </c>
      <c r="B10" s="25" t="s">
        <v>121</v>
      </c>
      <c r="C10" s="25" t="s">
        <v>108</v>
      </c>
      <c r="D10" s="25" t="s">
        <v>108</v>
      </c>
      <c r="E10" s="25" t="s">
        <v>112</v>
      </c>
      <c r="F10" s="25" t="s">
        <v>109</v>
      </c>
      <c r="G10" s="25" t="s">
        <v>20</v>
      </c>
      <c r="H10" s="25" t="s">
        <v>54</v>
      </c>
      <c r="I10" s="25">
        <v>0</v>
      </c>
      <c r="J10" s="25">
        <v>0</v>
      </c>
      <c r="K10" s="25">
        <v>0</v>
      </c>
      <c r="L10" s="25" t="s">
        <v>151</v>
      </c>
      <c r="M10" s="25" t="str">
        <f>IF(COUNTIF($L10,"*Three or fewer restraints/seclusion occurred during this reporting period*"),"1","0")</f>
        <v>0</v>
      </c>
      <c r="N10" s="25" t="str">
        <f>IF(COUNTIF($L10,"*Update has been made to the FBA*"),"1","0")</f>
        <v>0</v>
      </c>
      <c r="O10" s="25" t="str">
        <f>IF(COUNTIF($L10,"*Update has been made to the PBSP*"),"1","0")</f>
        <v>0</v>
      </c>
      <c r="P10" s="25" t="str">
        <f>IF(COUNTIF($L10,"*ISP Team has convened*"),"1","0")</f>
        <v>0</v>
      </c>
      <c r="Q10" s="25" t="str">
        <f>IF(COUNTIF($L10,"*General retraining of staff*"),"1","0")</f>
        <v>0</v>
      </c>
      <c r="R10" s="25" t="str">
        <f>IF(COUNTIF($L10,"*ISP Team has convened*"),"1","0")</f>
        <v>0</v>
      </c>
      <c r="S10" s="25" t="str">
        <f>IF(COUNTIF($L10,"*Changes made to the ISP*"),"1","0")</f>
        <v>0</v>
      </c>
      <c r="T10" s="25" t="str">
        <f>IF(COUNTIF($L10,"*Assistive Device/Technology added to child's ISP*"),"1","0")</f>
        <v>0</v>
      </c>
      <c r="U10" s="25" t="str">
        <f>IF(COUNTIF($L10,"*Adaptations made to meet identified sensory needs*"),"1","0")</f>
        <v>0</v>
      </c>
      <c r="V10" s="25" t="str">
        <f>IF(COUNTIF($L10,"*Consultation with psychiatrist/medication prescriber*"),"1","0")</f>
        <v>0</v>
      </c>
      <c r="W10" s="25" t="str">
        <f>IF(COUNTIF($L10,"*Consultation with Primary Care Physician/Dentist*"),"1","0")</f>
        <v>0</v>
      </c>
      <c r="X10" s="25" t="str">
        <f>IF(COUNTIF($L10,"*Environmental changes to the setting interior*"),"1","0")</f>
        <v>0</v>
      </c>
      <c r="Y10" s="25" t="str">
        <f>IF(COUNTIF($L10,"*Door Window Dings Added*"),"1","0")</f>
        <v>0</v>
      </c>
      <c r="Z10" s="25" t="str">
        <f>IF(COUNTIF($L10,"*Environmental changes to the child's bedroom*"),"1","0")</f>
        <v>0</v>
      </c>
      <c r="AA10" s="25" t="str">
        <f>IF(COUNTIF($L10,"*Environmental changes to the setting exterior / property*"),"1","0")</f>
        <v>0</v>
      </c>
      <c r="AB10" s="25" t="str">
        <f>IF(COUNTIF($L10,"*Changes made to the child's schedule*"),"1","0")</f>
        <v>1</v>
      </c>
      <c r="AC10" s="25" t="str">
        <f>IF(COUNTIF($L10,"*Changes made to the child's protocols*"),"1","0")</f>
        <v>0</v>
      </c>
      <c r="AD10" s="25" t="str">
        <f>IF(COUNTIF($L10,"*Following a review of the restraints, no steps were taken to decrease the use of restraint/secusion during this reporting period*"),"1","0")</f>
        <v>0</v>
      </c>
      <c r="AE10" s="25">
        <v>0</v>
      </c>
      <c r="AF10" s="25">
        <v>0</v>
      </c>
      <c r="AG10" s="25">
        <v>0</v>
      </c>
      <c r="AH10" s="25" t="s">
        <v>164</v>
      </c>
      <c r="AI10" s="25" t="str">
        <f>IF(COUNTIF($AH10,"*Three or fewer restraints/seclusion occurred during this reporting period*"),"1","0")</f>
        <v>0</v>
      </c>
      <c r="AJ10" s="25" t="str">
        <f>IF(COUNTIF($AH10,"*Update has been made to the FBA*"),"1","0")</f>
        <v>0</v>
      </c>
      <c r="AK10" s="25" t="str">
        <f>IF(COUNTIF($AH10,"*Update has been made to the PBSP*"),"1","0")</f>
        <v>0</v>
      </c>
      <c r="AL10" s="25" t="str">
        <f>IF(COUNTIF($AH10,"*ISP Team has convened*"),"1","0")</f>
        <v>0</v>
      </c>
      <c r="AM10" s="25" t="str">
        <f>IF(COUNTIF($AH10,"*General retraining of staff*"),"1","0")</f>
        <v>0</v>
      </c>
      <c r="AN10" s="25" t="str">
        <f>IF(COUNTIF($AH10,"*ISP Team has convened*"),"1","0")</f>
        <v>0</v>
      </c>
      <c r="AO10" s="25" t="str">
        <f>IF(COUNTIF($AH10,"*Changes made to the ISP*"),"1","0")</f>
        <v>0</v>
      </c>
      <c r="AP10" s="25" t="str">
        <f>IF(COUNTIF($AH10,"*Assistive Device/Technology added to child's ISP*"),"1","0")</f>
        <v>0</v>
      </c>
      <c r="AQ10" s="25" t="str">
        <f>IF(COUNTIF($AH10,"*Adaptations made to meet identified sensory needs*"),"1","0")</f>
        <v>0</v>
      </c>
      <c r="AR10" s="25" t="str">
        <f>IF(COUNTIF($AH10,"*Consultation with psychiatrist/medication prescriber*"),"1","0")</f>
        <v>0</v>
      </c>
      <c r="AS10" s="25" t="str">
        <f>IF(COUNTIF($AH10,"*Consultation with Primary Care Physician/Dentist*"),"1","0")</f>
        <v>0</v>
      </c>
      <c r="AT10" s="25" t="str">
        <f>IF(COUNTIF($AH10,"*Environmental changes to the setting interior*"),"1","0")</f>
        <v>0</v>
      </c>
      <c r="AU10" s="25" t="str">
        <f>IF(COUNTIF($AH10,"*Door Window Dings Added*"),"1","0")</f>
        <v>0</v>
      </c>
      <c r="AV10" s="25" t="str">
        <f>IF(COUNTIF($AH10,"*Environmental changes to the child's bedroom*"),"1","0")</f>
        <v>0</v>
      </c>
      <c r="AW10" s="25" t="str">
        <f>IF(COUNTIF($AH10,"*Environmental changes to the setting exterior / property*"),"1","0")</f>
        <v>0</v>
      </c>
      <c r="AX10" s="25" t="str">
        <f>IF(COUNTIF($AH10,"*Changes made to the child's schedule*"),"1","0")</f>
        <v>0</v>
      </c>
      <c r="AY10" s="25" t="str">
        <f>IF(COUNTIF($AH10,"*Changes made to the child's protocols*"),"1","0")</f>
        <v>0</v>
      </c>
      <c r="AZ10" s="25" t="str">
        <f>IF(COUNTIF($AH10,"*Following a review of the restraints, no steps were taken to decrease the use of restraint/secusion during this reporting period*"),"1","0")</f>
        <v>0</v>
      </c>
    </row>
    <row r="11" spans="1:52" ht="50" customHeight="1" x14ac:dyDescent="0.35">
      <c r="A11" s="28" t="s">
        <v>426</v>
      </c>
      <c r="B11" s="25" t="s">
        <v>114</v>
      </c>
      <c r="C11" s="25" t="s">
        <v>113</v>
      </c>
      <c r="D11" s="25" t="s">
        <v>113</v>
      </c>
      <c r="E11" s="25" t="s">
        <v>112</v>
      </c>
      <c r="F11" s="25" t="s">
        <v>109</v>
      </c>
      <c r="G11" s="25" t="s">
        <v>20</v>
      </c>
      <c r="H11" s="25" t="s">
        <v>54</v>
      </c>
      <c r="I11" s="25">
        <v>0</v>
      </c>
      <c r="J11" s="25">
        <v>0</v>
      </c>
      <c r="K11" s="25">
        <v>0</v>
      </c>
      <c r="L11" s="25" t="s">
        <v>53</v>
      </c>
      <c r="M11" s="25" t="str">
        <f>IF(COUNTIF($L11,"*Three or fewer restraints/seclusion occurred during this reporting period*"),"1","0")</f>
        <v>1</v>
      </c>
      <c r="N11" s="25" t="str">
        <f>IF(COUNTIF($L11,"*Update has been made to the FBA*"),"1","0")</f>
        <v>0</v>
      </c>
      <c r="O11" s="25" t="str">
        <f>IF(COUNTIF($L11,"*Update has been made to the PBSP*"),"1","0")</f>
        <v>0</v>
      </c>
      <c r="P11" s="25" t="str">
        <f>IF(COUNTIF($L11,"*ISP Team has convened*"),"1","0")</f>
        <v>0</v>
      </c>
      <c r="Q11" s="25" t="str">
        <f>IF(COUNTIF($L11,"*General retraining of staff*"),"1","0")</f>
        <v>0</v>
      </c>
      <c r="R11" s="25" t="str">
        <f>IF(COUNTIF($L11,"*ISP Team has convened*"),"1","0")</f>
        <v>0</v>
      </c>
      <c r="S11" s="25" t="str">
        <f>IF(COUNTIF($L11,"*Changes made to the ISP*"),"1","0")</f>
        <v>0</v>
      </c>
      <c r="T11" s="25" t="str">
        <f>IF(COUNTIF($L11,"*Assistive Device/Technology added to child's ISP*"),"1","0")</f>
        <v>0</v>
      </c>
      <c r="U11" s="25" t="str">
        <f>IF(COUNTIF($L11,"*Adaptations made to meet identified sensory needs*"),"1","0")</f>
        <v>0</v>
      </c>
      <c r="V11" s="25" t="str">
        <f>IF(COUNTIF($L11,"*Consultation with psychiatrist/medication prescriber*"),"1","0")</f>
        <v>0</v>
      </c>
      <c r="W11" s="25" t="str">
        <f>IF(COUNTIF($L11,"*Consultation with Primary Care Physician/Dentist*"),"1","0")</f>
        <v>0</v>
      </c>
      <c r="X11" s="25" t="str">
        <f>IF(COUNTIF($L11,"*Environmental changes to the setting interior*"),"1","0")</f>
        <v>0</v>
      </c>
      <c r="Y11" s="25" t="str">
        <f>IF(COUNTIF($L11,"*Door Window Dings Added*"),"1","0")</f>
        <v>0</v>
      </c>
      <c r="Z11" s="25" t="str">
        <f>IF(COUNTIF($L11,"*Environmental changes to the child's bedroom*"),"1","0")</f>
        <v>0</v>
      </c>
      <c r="AA11" s="25" t="str">
        <f>IF(COUNTIF($L11,"*Environmental changes to the setting exterior / property*"),"1","0")</f>
        <v>0</v>
      </c>
      <c r="AB11" s="25" t="str">
        <f>IF(COUNTIF($L11,"*Changes made to the child's schedule*"),"1","0")</f>
        <v>0</v>
      </c>
      <c r="AC11" s="25" t="str">
        <f>IF(COUNTIF($L11,"*Changes made to the child's protocols*"),"1","0")</f>
        <v>0</v>
      </c>
      <c r="AD11" s="25" t="str">
        <f>IF(COUNTIF($L11,"*Following a review of the restraints, no steps were taken to decrease the use of restraint/secusion during this reporting period*"),"1","0")</f>
        <v>0</v>
      </c>
      <c r="AE11" s="25">
        <v>0</v>
      </c>
      <c r="AF11" s="25">
        <v>0</v>
      </c>
      <c r="AG11" s="25">
        <v>0</v>
      </c>
      <c r="AH11" s="25" t="s">
        <v>53</v>
      </c>
      <c r="AI11" s="25" t="str">
        <f>IF(COUNTIF($AH11,"*Three or fewer restraints/seclusion occurred during this reporting period*"),"1","0")</f>
        <v>1</v>
      </c>
      <c r="AJ11" s="25" t="str">
        <f>IF(COUNTIF($AH11,"*Update has been made to the FBA*"),"1","0")</f>
        <v>0</v>
      </c>
      <c r="AK11" s="25" t="str">
        <f>IF(COUNTIF($AH11,"*Update has been made to the PBSP*"),"1","0")</f>
        <v>0</v>
      </c>
      <c r="AL11" s="25" t="str">
        <f>IF(COUNTIF($AH11,"*ISP Team has convened*"),"1","0")</f>
        <v>0</v>
      </c>
      <c r="AM11" s="25" t="str">
        <f>IF(COUNTIF($AH11,"*General retraining of staff*"),"1","0")</f>
        <v>0</v>
      </c>
      <c r="AN11" s="25" t="str">
        <f>IF(COUNTIF($AH11,"*ISP Team has convened*"),"1","0")</f>
        <v>0</v>
      </c>
      <c r="AO11" s="25" t="str">
        <f>IF(COUNTIF($AH11,"*Changes made to the ISP*"),"1","0")</f>
        <v>0</v>
      </c>
      <c r="AP11" s="25" t="str">
        <f>IF(COUNTIF($AH11,"*Assistive Device/Technology added to child's ISP*"),"1","0")</f>
        <v>0</v>
      </c>
      <c r="AQ11" s="25" t="str">
        <f>IF(COUNTIF($AH11,"*Adaptations made to meet identified sensory needs*"),"1","0")</f>
        <v>0</v>
      </c>
      <c r="AR11" s="25" t="str">
        <f>IF(COUNTIF($AH11,"*Consultation with psychiatrist/medication prescriber*"),"1","0")</f>
        <v>0</v>
      </c>
      <c r="AS11" s="25" t="str">
        <f>IF(COUNTIF($AH11,"*Consultation with Primary Care Physician/Dentist*"),"1","0")</f>
        <v>0</v>
      </c>
      <c r="AT11" s="25" t="str">
        <f>IF(COUNTIF($AH11,"*Environmental changes to the setting interior*"),"1","0")</f>
        <v>0</v>
      </c>
      <c r="AU11" s="25" t="str">
        <f>IF(COUNTIF($AH11,"*Door Window Dings Added*"),"1","0")</f>
        <v>0</v>
      </c>
      <c r="AV11" s="25" t="str">
        <f>IF(COUNTIF($AH11,"*Environmental changes to the child's bedroom*"),"1","0")</f>
        <v>0</v>
      </c>
      <c r="AW11" s="25" t="str">
        <f>IF(COUNTIF($AH11,"*Environmental changes to the setting exterior / property*"),"1","0")</f>
        <v>0</v>
      </c>
      <c r="AX11" s="25" t="str">
        <f>IF(COUNTIF($AH11,"*Changes made to the child's schedule*"),"1","0")</f>
        <v>0</v>
      </c>
      <c r="AY11" s="25" t="str">
        <f>IF(COUNTIF($AH11,"*Changes made to the child's protocols*"),"1","0")</f>
        <v>0</v>
      </c>
      <c r="AZ11" s="25" t="str">
        <f>IF(COUNTIF($AH11,"*Following a review of the restraints, no steps were taken to decrease the use of restraint/secusion during this reporting period*"),"1","0")</f>
        <v>0</v>
      </c>
    </row>
    <row r="12" spans="1:52" ht="50" customHeight="1" x14ac:dyDescent="0.35">
      <c r="A12" s="28" t="s">
        <v>427</v>
      </c>
      <c r="B12" s="31" t="s">
        <v>107</v>
      </c>
      <c r="C12" s="31" t="s">
        <v>108</v>
      </c>
      <c r="D12" s="31" t="s">
        <v>108</v>
      </c>
      <c r="E12" s="31" t="s">
        <v>112</v>
      </c>
      <c r="F12" s="31" t="s">
        <v>109</v>
      </c>
      <c r="G12" s="31" t="s">
        <v>20</v>
      </c>
      <c r="H12" s="31" t="s">
        <v>54</v>
      </c>
      <c r="I12" s="31">
        <v>0</v>
      </c>
      <c r="J12" s="31">
        <v>0</v>
      </c>
      <c r="K12" s="31">
        <v>0</v>
      </c>
      <c r="L12" s="31" t="s">
        <v>53</v>
      </c>
      <c r="M12" s="25" t="str">
        <f>IF(COUNTIF($L12,"*Three or fewer restraints/seclusion occurred during this reporting period*"),"1","0")</f>
        <v>1</v>
      </c>
      <c r="N12" s="25" t="str">
        <f>IF(COUNTIF($L12,"*Update has been made to the FBA*"),"1","0")</f>
        <v>0</v>
      </c>
      <c r="O12" s="25" t="str">
        <f>IF(COUNTIF($L12,"*Update has been made to the PBSP*"),"1","0")</f>
        <v>0</v>
      </c>
      <c r="P12" s="25" t="str">
        <f>IF(COUNTIF($L12,"*ISP Team has convened*"),"1","0")</f>
        <v>0</v>
      </c>
      <c r="Q12" s="25" t="str">
        <f>IF(COUNTIF($L12,"*General retraining of staff*"),"1","0")</f>
        <v>0</v>
      </c>
      <c r="R12" s="25" t="str">
        <f>IF(COUNTIF($L12,"*ISP Team has convened*"),"1","0")</f>
        <v>0</v>
      </c>
      <c r="S12" s="25" t="str">
        <f>IF(COUNTIF($L12,"*Changes made to the ISP*"),"1","0")</f>
        <v>0</v>
      </c>
      <c r="T12" s="25" t="str">
        <f>IF(COUNTIF($L12,"*Assistive Device/Technology added to child's ISP*"),"1","0")</f>
        <v>0</v>
      </c>
      <c r="U12" s="25" t="str">
        <f>IF(COUNTIF($L12,"*Adaptations made to meet identified sensory needs*"),"1","0")</f>
        <v>0</v>
      </c>
      <c r="V12" s="25" t="str">
        <f>IF(COUNTIF($L12,"*Consultation with psychiatrist/medication prescriber*"),"1","0")</f>
        <v>0</v>
      </c>
      <c r="W12" s="25" t="str">
        <f>IF(COUNTIF($L12,"*Consultation with Primary Care Physician/Dentist*"),"1","0")</f>
        <v>0</v>
      </c>
      <c r="X12" s="25" t="str">
        <f>IF(COUNTIF($L12,"*Environmental changes to the setting interior*"),"1","0")</f>
        <v>0</v>
      </c>
      <c r="Y12" s="25" t="str">
        <f>IF(COUNTIF($L12,"*Door Window Dings Added*"),"1","0")</f>
        <v>0</v>
      </c>
      <c r="Z12" s="25" t="str">
        <f>IF(COUNTIF($L12,"*Environmental changes to the child's bedroom*"),"1","0")</f>
        <v>0</v>
      </c>
      <c r="AA12" s="25" t="str">
        <f>IF(COUNTIF($L12,"*Environmental changes to the setting exterior / property*"),"1","0")</f>
        <v>0</v>
      </c>
      <c r="AB12" s="25" t="str">
        <f>IF(COUNTIF($L12,"*Changes made to the child's schedule*"),"1","0")</f>
        <v>0</v>
      </c>
      <c r="AC12" s="25" t="str">
        <f>IF(COUNTIF($L12,"*Changes made to the child's protocols*"),"1","0")</f>
        <v>0</v>
      </c>
      <c r="AD12" s="25" t="str">
        <f>IF(COUNTIF($L12,"*Following a review of the restraints, no steps were taken to decrease the use of restraint/secusion during this reporting period*"),"1","0")</f>
        <v>0</v>
      </c>
      <c r="AE12" s="25">
        <v>0</v>
      </c>
      <c r="AF12" s="25">
        <v>0</v>
      </c>
      <c r="AG12" s="25">
        <v>0</v>
      </c>
      <c r="AH12" s="25" t="s">
        <v>53</v>
      </c>
      <c r="AI12" s="25" t="str">
        <f>IF(COUNTIF($AH12,"*Three or fewer restraints/seclusion occurred during this reporting period*"),"1","0")</f>
        <v>1</v>
      </c>
      <c r="AJ12" s="25" t="str">
        <f>IF(COUNTIF($AH12,"*Update has been made to the FBA*"),"1","0")</f>
        <v>0</v>
      </c>
      <c r="AK12" s="25" t="str">
        <f>IF(COUNTIF($AH12,"*Update has been made to the PBSP*"),"1","0")</f>
        <v>0</v>
      </c>
      <c r="AL12" s="25" t="str">
        <f>IF(COUNTIF($AH12,"*ISP Team has convened*"),"1","0")</f>
        <v>0</v>
      </c>
      <c r="AM12" s="25" t="str">
        <f>IF(COUNTIF($AH12,"*General retraining of staff*"),"1","0")</f>
        <v>0</v>
      </c>
      <c r="AN12" s="25" t="str">
        <f>IF(COUNTIF($AH12,"*ISP Team has convened*"),"1","0")</f>
        <v>0</v>
      </c>
      <c r="AO12" s="25" t="str">
        <f>IF(COUNTIF($AH12,"*Changes made to the ISP*"),"1","0")</f>
        <v>0</v>
      </c>
      <c r="AP12" s="25" t="str">
        <f>IF(COUNTIF($AH12,"*Assistive Device/Technology added to child's ISP*"),"1","0")</f>
        <v>0</v>
      </c>
      <c r="AQ12" s="25" t="str">
        <f>IF(COUNTIF($AH12,"*Adaptations made to meet identified sensory needs*"),"1","0")</f>
        <v>0</v>
      </c>
      <c r="AR12" s="25" t="str">
        <f>IF(COUNTIF($AH12,"*Consultation with psychiatrist/medication prescriber*"),"1","0")</f>
        <v>0</v>
      </c>
      <c r="AS12" s="25" t="str">
        <f>IF(COUNTIF($AH12,"*Consultation with Primary Care Physician/Dentist*"),"1","0")</f>
        <v>0</v>
      </c>
      <c r="AT12" s="25" t="str">
        <f>IF(COUNTIF($AH12,"*Environmental changes to the setting interior*"),"1","0")</f>
        <v>0</v>
      </c>
      <c r="AU12" s="25" t="str">
        <f>IF(COUNTIF($AH12,"*Door Window Dings Added*"),"1","0")</f>
        <v>0</v>
      </c>
      <c r="AV12" s="25" t="str">
        <f>IF(COUNTIF($AH12,"*Environmental changes to the child's bedroom*"),"1","0")</f>
        <v>0</v>
      </c>
      <c r="AW12" s="25" t="str">
        <f>IF(COUNTIF($AH12,"*Environmental changes to the setting exterior / property*"),"1","0")</f>
        <v>0</v>
      </c>
      <c r="AX12" s="25" t="str">
        <f>IF(COUNTIF($AH12,"*Changes made to the child's schedule*"),"1","0")</f>
        <v>0</v>
      </c>
      <c r="AY12" s="25" t="str">
        <f>IF(COUNTIF($AH12,"*Changes made to the child's protocols*"),"1","0")</f>
        <v>0</v>
      </c>
      <c r="AZ12" s="25" t="str">
        <f>IF(COUNTIF($AH12,"*Following a review of the restraints, no steps were taken to decrease the use of restraint/secusion during this reporting period*"),"1","0")</f>
        <v>0</v>
      </c>
    </row>
    <row r="13" spans="1:52" ht="50" customHeight="1" x14ac:dyDescent="0.35">
      <c r="A13" s="28" t="s">
        <v>428</v>
      </c>
      <c r="B13" s="31" t="s">
        <v>107</v>
      </c>
      <c r="C13" s="31" t="s">
        <v>108</v>
      </c>
      <c r="D13" s="31" t="s">
        <v>108</v>
      </c>
      <c r="E13" s="31" t="s">
        <v>112</v>
      </c>
      <c r="F13" s="31" t="s">
        <v>109</v>
      </c>
      <c r="G13" s="31" t="s">
        <v>20</v>
      </c>
      <c r="H13" s="31" t="s">
        <v>54</v>
      </c>
      <c r="I13" s="31">
        <v>0</v>
      </c>
      <c r="J13" s="31">
        <v>0</v>
      </c>
      <c r="K13" s="31">
        <v>0</v>
      </c>
      <c r="L13" s="31" t="s">
        <v>164</v>
      </c>
      <c r="M13" s="25" t="str">
        <f>IF(COUNTIF($L13,"*Three or fewer restraints/seclusion occurred during this reporting period*"),"1","0")</f>
        <v>0</v>
      </c>
      <c r="N13" s="25" t="str">
        <f>IF(COUNTIF($L13,"*Update has been made to the FBA*"),"1","0")</f>
        <v>0</v>
      </c>
      <c r="O13" s="25" t="str">
        <f>IF(COUNTIF($L13,"*Update has been made to the PBSP*"),"1","0")</f>
        <v>0</v>
      </c>
      <c r="P13" s="25" t="str">
        <f>IF(COUNTIF($L13,"*ISP Team has convened*"),"1","0")</f>
        <v>0</v>
      </c>
      <c r="Q13" s="25" t="str">
        <f>IF(COUNTIF($L13,"*General retraining of staff*"),"1","0")</f>
        <v>0</v>
      </c>
      <c r="R13" s="25" t="str">
        <f>IF(COUNTIF($L13,"*ISP Team has convened*"),"1","0")</f>
        <v>0</v>
      </c>
      <c r="S13" s="25" t="str">
        <f>IF(COUNTIF($L13,"*Changes made to the ISP*"),"1","0")</f>
        <v>0</v>
      </c>
      <c r="T13" s="25" t="str">
        <f>IF(COUNTIF($L13,"*Assistive Device/Technology added to child's ISP*"),"1","0")</f>
        <v>0</v>
      </c>
      <c r="U13" s="25" t="str">
        <f>IF(COUNTIF($L13,"*Adaptations made to meet identified sensory needs*"),"1","0")</f>
        <v>0</v>
      </c>
      <c r="V13" s="25" t="str">
        <f>IF(COUNTIF($L13,"*Consultation with psychiatrist/medication prescriber*"),"1","0")</f>
        <v>0</v>
      </c>
      <c r="W13" s="25" t="str">
        <f>IF(COUNTIF($L13,"*Consultation with Primary Care Physician/Dentist*"),"1","0")</f>
        <v>0</v>
      </c>
      <c r="X13" s="25" t="str">
        <f>IF(COUNTIF($L13,"*Environmental changes to the setting interior*"),"1","0")</f>
        <v>0</v>
      </c>
      <c r="Y13" s="25" t="str">
        <f>IF(COUNTIF($L13,"*Door Window Dings Added*"),"1","0")</f>
        <v>0</v>
      </c>
      <c r="Z13" s="25" t="str">
        <f>IF(COUNTIF($L13,"*Environmental changes to the child's bedroom*"),"1","0")</f>
        <v>0</v>
      </c>
      <c r="AA13" s="25" t="str">
        <f>IF(COUNTIF($L13,"*Environmental changes to the setting exterior / property*"),"1","0")</f>
        <v>0</v>
      </c>
      <c r="AB13" s="25" t="str">
        <f>IF(COUNTIF($L13,"*Changes made to the child's schedule*"),"1","0")</f>
        <v>0</v>
      </c>
      <c r="AC13" s="25" t="str">
        <f>IF(COUNTIF($L13,"*Changes made to the child's protocols*"),"1","0")</f>
        <v>0</v>
      </c>
      <c r="AD13" s="25" t="str">
        <f>IF(COUNTIF($L13,"*Following a review of the restraints, no steps were taken to decrease the use of restraint/secusion during this reporting period*"),"1","0")</f>
        <v>0</v>
      </c>
      <c r="AE13" s="25">
        <v>0</v>
      </c>
      <c r="AF13" s="25">
        <v>0</v>
      </c>
      <c r="AG13" s="25">
        <v>0</v>
      </c>
      <c r="AH13" s="25" t="s">
        <v>164</v>
      </c>
      <c r="AI13" s="25" t="str">
        <f>IF(COUNTIF($AH13,"*Three or fewer restraints/seclusion occurred during this reporting period*"),"1","0")</f>
        <v>0</v>
      </c>
      <c r="AJ13" s="25" t="str">
        <f>IF(COUNTIF($AH13,"*Update has been made to the FBA*"),"1","0")</f>
        <v>0</v>
      </c>
      <c r="AK13" s="25" t="str">
        <f>IF(COUNTIF($AH13,"*Update has been made to the PBSP*"),"1","0")</f>
        <v>0</v>
      </c>
      <c r="AL13" s="25" t="str">
        <f>IF(COUNTIF($AH13,"*ISP Team has convened*"),"1","0")</f>
        <v>0</v>
      </c>
      <c r="AM13" s="25" t="str">
        <f>IF(COUNTIF($AH13,"*General retraining of staff*"),"1","0")</f>
        <v>0</v>
      </c>
      <c r="AN13" s="25" t="str">
        <f>IF(COUNTIF($AH13,"*ISP Team has convened*"),"1","0")</f>
        <v>0</v>
      </c>
      <c r="AO13" s="25" t="str">
        <f>IF(COUNTIF($AH13,"*Changes made to the ISP*"),"1","0")</f>
        <v>0</v>
      </c>
      <c r="AP13" s="25" t="str">
        <f>IF(COUNTIF($AH13,"*Assistive Device/Technology added to child's ISP*"),"1","0")</f>
        <v>0</v>
      </c>
      <c r="AQ13" s="25" t="str">
        <f>IF(COUNTIF($AH13,"*Adaptations made to meet identified sensory needs*"),"1","0")</f>
        <v>0</v>
      </c>
      <c r="AR13" s="25" t="str">
        <f>IF(COUNTIF($AH13,"*Consultation with psychiatrist/medication prescriber*"),"1","0")</f>
        <v>0</v>
      </c>
      <c r="AS13" s="25" t="str">
        <f>IF(COUNTIF($AH13,"*Consultation with Primary Care Physician/Dentist*"),"1","0")</f>
        <v>0</v>
      </c>
      <c r="AT13" s="25" t="str">
        <f>IF(COUNTIF($AH13,"*Environmental changes to the setting interior*"),"1","0")</f>
        <v>0</v>
      </c>
      <c r="AU13" s="25" t="str">
        <f>IF(COUNTIF($AH13,"*Door Window Dings Added*"),"1","0")</f>
        <v>0</v>
      </c>
      <c r="AV13" s="25" t="str">
        <f>IF(COUNTIF($AH13,"*Environmental changes to the child's bedroom*"),"1","0")</f>
        <v>0</v>
      </c>
      <c r="AW13" s="25" t="str">
        <f>IF(COUNTIF($AH13,"*Environmental changes to the setting exterior / property*"),"1","0")</f>
        <v>0</v>
      </c>
      <c r="AX13" s="25" t="str">
        <f>IF(COUNTIF($AH13,"*Changes made to the child's schedule*"),"1","0")</f>
        <v>0</v>
      </c>
      <c r="AY13" s="25" t="str">
        <f>IF(COUNTIF($AH13,"*Changes made to the child's protocols*"),"1","0")</f>
        <v>0</v>
      </c>
      <c r="AZ13" s="25" t="str">
        <f>IF(COUNTIF($AH13,"*Following a review of the restraints, no steps were taken to decrease the use of restraint/secusion during this reporting period*"),"1","0")</f>
        <v>0</v>
      </c>
    </row>
    <row r="14" spans="1:52" ht="50" customHeight="1" x14ac:dyDescent="0.35">
      <c r="A14" s="28" t="s">
        <v>429</v>
      </c>
      <c r="B14" s="25" t="s">
        <v>107</v>
      </c>
      <c r="C14" s="25" t="s">
        <v>113</v>
      </c>
      <c r="D14" s="25" t="s">
        <v>113</v>
      </c>
      <c r="E14" s="25" t="s">
        <v>112</v>
      </c>
      <c r="F14" s="25" t="s">
        <v>109</v>
      </c>
      <c r="G14" s="25" t="s">
        <v>20</v>
      </c>
      <c r="H14" s="25" t="s">
        <v>54</v>
      </c>
      <c r="I14" s="25">
        <v>0</v>
      </c>
      <c r="J14" s="25">
        <v>0</v>
      </c>
      <c r="K14" s="25">
        <v>0</v>
      </c>
      <c r="L14" s="25" t="s">
        <v>164</v>
      </c>
      <c r="M14" s="25" t="str">
        <f>IF(COUNTIF($L14,"*Three or fewer restraints/seclusion occurred during this reporting period*"),"1","0")</f>
        <v>0</v>
      </c>
      <c r="N14" s="25" t="str">
        <f>IF(COUNTIF($L14,"*Update has been made to the FBA*"),"1","0")</f>
        <v>0</v>
      </c>
      <c r="O14" s="25" t="str">
        <f>IF(COUNTIF($L14,"*Update has been made to the PBSP*"),"1","0")</f>
        <v>0</v>
      </c>
      <c r="P14" s="25" t="str">
        <f>IF(COUNTIF($L14,"*ISP Team has convened*"),"1","0")</f>
        <v>0</v>
      </c>
      <c r="Q14" s="25" t="str">
        <f>IF(COUNTIF($L14,"*General retraining of staff*"),"1","0")</f>
        <v>0</v>
      </c>
      <c r="R14" s="25" t="str">
        <f>IF(COUNTIF($L14,"*ISP Team has convened*"),"1","0")</f>
        <v>0</v>
      </c>
      <c r="S14" s="25" t="str">
        <f>IF(COUNTIF($L14,"*Changes made to the ISP*"),"1","0")</f>
        <v>0</v>
      </c>
      <c r="T14" s="25" t="str">
        <f>IF(COUNTIF($L14,"*Assistive Device/Technology added to child's ISP*"),"1","0")</f>
        <v>0</v>
      </c>
      <c r="U14" s="25" t="str">
        <f>IF(COUNTIF($L14,"*Adaptations made to meet identified sensory needs*"),"1","0")</f>
        <v>0</v>
      </c>
      <c r="V14" s="25" t="str">
        <f>IF(COUNTIF($L14,"*Consultation with psychiatrist/medication prescriber*"),"1","0")</f>
        <v>0</v>
      </c>
      <c r="W14" s="25" t="str">
        <f>IF(COUNTIF($L14,"*Consultation with Primary Care Physician/Dentist*"),"1","0")</f>
        <v>0</v>
      </c>
      <c r="X14" s="25" t="str">
        <f>IF(COUNTIF($L14,"*Environmental changes to the setting interior*"),"1","0")</f>
        <v>0</v>
      </c>
      <c r="Y14" s="25" t="str">
        <f>IF(COUNTIF($L14,"*Door Window Dings Added*"),"1","0")</f>
        <v>0</v>
      </c>
      <c r="Z14" s="25" t="str">
        <f>IF(COUNTIF($L14,"*Environmental changes to the child's bedroom*"),"1","0")</f>
        <v>0</v>
      </c>
      <c r="AA14" s="25" t="str">
        <f>IF(COUNTIF($L14,"*Environmental changes to the setting exterior / property*"),"1","0")</f>
        <v>0</v>
      </c>
      <c r="AB14" s="25" t="str">
        <f>IF(COUNTIF($L14,"*Changes made to the child's schedule*"),"1","0")</f>
        <v>0</v>
      </c>
      <c r="AC14" s="25" t="str">
        <f>IF(COUNTIF($L14,"*Changes made to the child's protocols*"),"1","0")</f>
        <v>0</v>
      </c>
      <c r="AD14" s="25" t="str">
        <f>IF(COUNTIF($L14,"*Following a review of the restraints, no steps were taken to decrease the use of restraint/secusion during this reporting period*"),"1","0")</f>
        <v>0</v>
      </c>
      <c r="AE14" s="25">
        <v>0</v>
      </c>
      <c r="AF14" s="25">
        <v>0</v>
      </c>
      <c r="AG14" s="25">
        <v>0</v>
      </c>
      <c r="AH14" s="25" t="s">
        <v>164</v>
      </c>
      <c r="AI14" s="25" t="str">
        <f>IF(COUNTIF($AH14,"*Three or fewer restraints/seclusion occurred during this reporting period*"),"1","0")</f>
        <v>0</v>
      </c>
      <c r="AJ14" s="25" t="str">
        <f>IF(COUNTIF($AH14,"*Update has been made to the FBA*"),"1","0")</f>
        <v>0</v>
      </c>
      <c r="AK14" s="25" t="str">
        <f>IF(COUNTIF($AH14,"*Update has been made to the PBSP*"),"1","0")</f>
        <v>0</v>
      </c>
      <c r="AL14" s="25" t="str">
        <f>IF(COUNTIF($AH14,"*ISP Team has convened*"),"1","0")</f>
        <v>0</v>
      </c>
      <c r="AM14" s="25" t="str">
        <f>IF(COUNTIF($AH14,"*General retraining of staff*"),"1","0")</f>
        <v>0</v>
      </c>
      <c r="AN14" s="25" t="str">
        <f>IF(COUNTIF($AH14,"*ISP Team has convened*"),"1","0")</f>
        <v>0</v>
      </c>
      <c r="AO14" s="25" t="str">
        <f>IF(COUNTIF($AH14,"*Changes made to the ISP*"),"1","0")</f>
        <v>0</v>
      </c>
      <c r="AP14" s="25" t="str">
        <f>IF(COUNTIF($AH14,"*Assistive Device/Technology added to child's ISP*"),"1","0")</f>
        <v>0</v>
      </c>
      <c r="AQ14" s="25" t="str">
        <f>IF(COUNTIF($AH14,"*Adaptations made to meet identified sensory needs*"),"1","0")</f>
        <v>0</v>
      </c>
      <c r="AR14" s="25" t="str">
        <f>IF(COUNTIF($AH14,"*Consultation with psychiatrist/medication prescriber*"),"1","0")</f>
        <v>0</v>
      </c>
      <c r="AS14" s="25" t="str">
        <f>IF(COUNTIF($AH14,"*Consultation with Primary Care Physician/Dentist*"),"1","0")</f>
        <v>0</v>
      </c>
      <c r="AT14" s="25" t="str">
        <f>IF(COUNTIF($AH14,"*Environmental changes to the setting interior*"),"1","0")</f>
        <v>0</v>
      </c>
      <c r="AU14" s="25" t="str">
        <f>IF(COUNTIF($AH14,"*Door Window Dings Added*"),"1","0")</f>
        <v>0</v>
      </c>
      <c r="AV14" s="25" t="str">
        <f>IF(COUNTIF($AH14,"*Environmental changes to the child's bedroom*"),"1","0")</f>
        <v>0</v>
      </c>
      <c r="AW14" s="25" t="str">
        <f>IF(COUNTIF($AH14,"*Environmental changes to the setting exterior / property*"),"1","0")</f>
        <v>0</v>
      </c>
      <c r="AX14" s="25" t="str">
        <f>IF(COUNTIF($AH14,"*Changes made to the child's schedule*"),"1","0")</f>
        <v>0</v>
      </c>
      <c r="AY14" s="25" t="str">
        <f>IF(COUNTIF($AH14,"*Changes made to the child's protocols*"),"1","0")</f>
        <v>0</v>
      </c>
      <c r="AZ14" s="25" t="str">
        <f>IF(COUNTIF($AH14,"*Following a review of the restraints, no steps were taken to decrease the use of restraint/secusion during this reporting period*"),"1","0")</f>
        <v>0</v>
      </c>
    </row>
    <row r="15" spans="1:52" ht="50" customHeight="1" x14ac:dyDescent="0.35">
      <c r="A15" s="28" t="s">
        <v>430</v>
      </c>
      <c r="B15" s="31" t="s">
        <v>107</v>
      </c>
      <c r="C15" s="31" t="s">
        <v>108</v>
      </c>
      <c r="D15" s="31" t="s">
        <v>171</v>
      </c>
      <c r="E15" s="31" t="s">
        <v>112</v>
      </c>
      <c r="F15" s="31" t="s">
        <v>109</v>
      </c>
      <c r="G15" s="31" t="s">
        <v>20</v>
      </c>
      <c r="H15" s="31" t="s">
        <v>54</v>
      </c>
      <c r="I15" s="31">
        <v>0</v>
      </c>
      <c r="J15" s="31">
        <v>0</v>
      </c>
      <c r="K15" s="31">
        <v>0</v>
      </c>
      <c r="L15" s="31" t="s">
        <v>53</v>
      </c>
      <c r="M15" s="25" t="str">
        <f>IF(COUNTIF($L15,"*Three or fewer restraints/seclusion occurred during this reporting period*"),"1","0")</f>
        <v>1</v>
      </c>
      <c r="N15" s="25" t="str">
        <f>IF(COUNTIF($L15,"*Update has been made to the FBA*"),"1","0")</f>
        <v>0</v>
      </c>
      <c r="O15" s="25" t="str">
        <f>IF(COUNTIF($L15,"*Update has been made to the PBSP*"),"1","0")</f>
        <v>0</v>
      </c>
      <c r="P15" s="25" t="str">
        <f>IF(COUNTIF($L15,"*ISP Team has convened*"),"1","0")</f>
        <v>0</v>
      </c>
      <c r="Q15" s="25" t="str">
        <f>IF(COUNTIF($L15,"*General retraining of staff*"),"1","0")</f>
        <v>0</v>
      </c>
      <c r="R15" s="25" t="str">
        <f>IF(COUNTIF($L15,"*ISP Team has convened*"),"1","0")</f>
        <v>0</v>
      </c>
      <c r="S15" s="25" t="str">
        <f>IF(COUNTIF($L15,"*Changes made to the ISP*"),"1","0")</f>
        <v>0</v>
      </c>
      <c r="T15" s="25" t="str">
        <f>IF(COUNTIF($L15,"*Assistive Device/Technology added to child's ISP*"),"1","0")</f>
        <v>0</v>
      </c>
      <c r="U15" s="25" t="str">
        <f>IF(COUNTIF($L15,"*Adaptations made to meet identified sensory needs*"),"1","0")</f>
        <v>0</v>
      </c>
      <c r="V15" s="25" t="str">
        <f>IF(COUNTIF($L15,"*Consultation with psychiatrist/medication prescriber*"),"1","0")</f>
        <v>0</v>
      </c>
      <c r="W15" s="25" t="str">
        <f>IF(COUNTIF($L15,"*Consultation with Primary Care Physician/Dentist*"),"1","0")</f>
        <v>0</v>
      </c>
      <c r="X15" s="25" t="str">
        <f>IF(COUNTIF($L15,"*Environmental changes to the setting interior*"),"1","0")</f>
        <v>0</v>
      </c>
      <c r="Y15" s="25" t="str">
        <f>IF(COUNTIF($L15,"*Door Window Dings Added*"),"1","0")</f>
        <v>0</v>
      </c>
      <c r="Z15" s="25" t="str">
        <f>IF(COUNTIF($L15,"*Environmental changes to the child's bedroom*"),"1","0")</f>
        <v>0</v>
      </c>
      <c r="AA15" s="25" t="str">
        <f>IF(COUNTIF($L15,"*Environmental changes to the setting exterior / property*"),"1","0")</f>
        <v>0</v>
      </c>
      <c r="AB15" s="25" t="str">
        <f>IF(COUNTIF($L15,"*Changes made to the child's schedule*"),"1","0")</f>
        <v>0</v>
      </c>
      <c r="AC15" s="25" t="str">
        <f>IF(COUNTIF($L15,"*Changes made to the child's protocols*"),"1","0")</f>
        <v>0</v>
      </c>
      <c r="AD15" s="25" t="str">
        <f>IF(COUNTIF($L15,"*Following a review of the restraints, no steps were taken to decrease the use of restraint/secusion during this reporting period*"),"1","0")</f>
        <v>0</v>
      </c>
      <c r="AE15" s="25">
        <v>0</v>
      </c>
      <c r="AF15" s="25">
        <v>0</v>
      </c>
      <c r="AG15" s="25">
        <v>0</v>
      </c>
      <c r="AH15" s="25" t="s">
        <v>53</v>
      </c>
      <c r="AI15" s="25" t="str">
        <f>IF(COUNTIF($AH15,"*Three or fewer restraints/seclusion occurred during this reporting period*"),"1","0")</f>
        <v>1</v>
      </c>
      <c r="AJ15" s="25" t="str">
        <f>IF(COUNTIF($AH15,"*Update has been made to the FBA*"),"1","0")</f>
        <v>0</v>
      </c>
      <c r="AK15" s="25" t="str">
        <f>IF(COUNTIF($AH15,"*Update has been made to the PBSP*"),"1","0")</f>
        <v>0</v>
      </c>
      <c r="AL15" s="25" t="str">
        <f>IF(COUNTIF($AH15,"*ISP Team has convened*"),"1","0")</f>
        <v>0</v>
      </c>
      <c r="AM15" s="25" t="str">
        <f>IF(COUNTIF($AH15,"*General retraining of staff*"),"1","0")</f>
        <v>0</v>
      </c>
      <c r="AN15" s="25" t="str">
        <f>IF(COUNTIF($AH15,"*ISP Team has convened*"),"1","0")</f>
        <v>0</v>
      </c>
      <c r="AO15" s="25" t="str">
        <f>IF(COUNTIF($AH15,"*Changes made to the ISP*"),"1","0")</f>
        <v>0</v>
      </c>
      <c r="AP15" s="25" t="str">
        <f>IF(COUNTIF($AH15,"*Assistive Device/Technology added to child's ISP*"),"1","0")</f>
        <v>0</v>
      </c>
      <c r="AQ15" s="25" t="str">
        <f>IF(COUNTIF($AH15,"*Adaptations made to meet identified sensory needs*"),"1","0")</f>
        <v>0</v>
      </c>
      <c r="AR15" s="25" t="str">
        <f>IF(COUNTIF($AH15,"*Consultation with psychiatrist/medication prescriber*"),"1","0")</f>
        <v>0</v>
      </c>
      <c r="AS15" s="25" t="str">
        <f>IF(COUNTIF($AH15,"*Consultation with Primary Care Physician/Dentist*"),"1","0")</f>
        <v>0</v>
      </c>
      <c r="AT15" s="25" t="str">
        <f>IF(COUNTIF($AH15,"*Environmental changes to the setting interior*"),"1","0")</f>
        <v>0</v>
      </c>
      <c r="AU15" s="25" t="str">
        <f>IF(COUNTIF($AH15,"*Door Window Dings Added*"),"1","0")</f>
        <v>0</v>
      </c>
      <c r="AV15" s="25" t="str">
        <f>IF(COUNTIF($AH15,"*Environmental changes to the child's bedroom*"),"1","0")</f>
        <v>0</v>
      </c>
      <c r="AW15" s="25" t="str">
        <f>IF(COUNTIF($AH15,"*Environmental changes to the setting exterior / property*"),"1","0")</f>
        <v>0</v>
      </c>
      <c r="AX15" s="25" t="str">
        <f>IF(COUNTIF($AH15,"*Changes made to the child's schedule*"),"1","0")</f>
        <v>0</v>
      </c>
      <c r="AY15" s="25" t="str">
        <f>IF(COUNTIF($AH15,"*Changes made to the child's protocols*"),"1","0")</f>
        <v>0</v>
      </c>
      <c r="AZ15" s="25" t="str">
        <f>IF(COUNTIF($AH15,"*Following a review of the restraints, no steps were taken to decrease the use of restraint/secusion during this reporting period*"),"1","0")</f>
        <v>0</v>
      </c>
    </row>
    <row r="16" spans="1:52" ht="50" customHeight="1" x14ac:dyDescent="0.35">
      <c r="A16" s="28" t="s">
        <v>431</v>
      </c>
      <c r="B16" s="25" t="s">
        <v>107</v>
      </c>
      <c r="C16" s="25" t="s">
        <v>108</v>
      </c>
      <c r="D16" s="25" t="s">
        <v>108</v>
      </c>
      <c r="E16" s="25" t="s">
        <v>112</v>
      </c>
      <c r="F16" s="25" t="s">
        <v>109</v>
      </c>
      <c r="G16" s="25" t="s">
        <v>20</v>
      </c>
      <c r="H16" s="25" t="s">
        <v>54</v>
      </c>
      <c r="I16" s="25">
        <v>0</v>
      </c>
      <c r="J16" s="25">
        <v>0</v>
      </c>
      <c r="K16" s="25">
        <v>0</v>
      </c>
      <c r="L16" s="25" t="s">
        <v>53</v>
      </c>
      <c r="M16" s="25" t="str">
        <f>IF(COUNTIF($L16,"*Three or fewer restraints/seclusion occurred during this reporting period*"),"1","0")</f>
        <v>1</v>
      </c>
      <c r="N16" s="25" t="str">
        <f>IF(COUNTIF($L16,"*Update has been made to the FBA*"),"1","0")</f>
        <v>0</v>
      </c>
      <c r="O16" s="25" t="str">
        <f>IF(COUNTIF($L16,"*Update has been made to the PBSP*"),"1","0")</f>
        <v>0</v>
      </c>
      <c r="P16" s="25" t="str">
        <f>IF(COUNTIF($L16,"*ISP Team has convened*"),"1","0")</f>
        <v>0</v>
      </c>
      <c r="Q16" s="25" t="str">
        <f>IF(COUNTIF($L16,"*General retraining of staff*"),"1","0")</f>
        <v>0</v>
      </c>
      <c r="R16" s="25" t="str">
        <f>IF(COUNTIF($L16,"*ISP Team has convened*"),"1","0")</f>
        <v>0</v>
      </c>
      <c r="S16" s="25" t="str">
        <f>IF(COUNTIF($L16,"*Changes made to the ISP*"),"1","0")</f>
        <v>0</v>
      </c>
      <c r="T16" s="25" t="str">
        <f>IF(COUNTIF($L16,"*Assistive Device/Technology added to child's ISP*"),"1","0")</f>
        <v>0</v>
      </c>
      <c r="U16" s="25" t="str">
        <f>IF(COUNTIF($L16,"*Adaptations made to meet identified sensory needs*"),"1","0")</f>
        <v>0</v>
      </c>
      <c r="V16" s="25" t="str">
        <f>IF(COUNTIF($L16,"*Consultation with psychiatrist/medication prescriber*"),"1","0")</f>
        <v>0</v>
      </c>
      <c r="W16" s="25" t="str">
        <f>IF(COUNTIF($L16,"*Consultation with Primary Care Physician/Dentist*"),"1","0")</f>
        <v>0</v>
      </c>
      <c r="X16" s="25" t="str">
        <f>IF(COUNTIF($L16,"*Environmental changes to the setting interior*"),"1","0")</f>
        <v>0</v>
      </c>
      <c r="Y16" s="25" t="str">
        <f>IF(COUNTIF($L16,"*Door Window Dings Added*"),"1","0")</f>
        <v>0</v>
      </c>
      <c r="Z16" s="25" t="str">
        <f>IF(COUNTIF($L16,"*Environmental changes to the child's bedroom*"),"1","0")</f>
        <v>0</v>
      </c>
      <c r="AA16" s="25" t="str">
        <f>IF(COUNTIF($L16,"*Environmental changes to the setting exterior / property*"),"1","0")</f>
        <v>0</v>
      </c>
      <c r="AB16" s="25" t="str">
        <f>IF(COUNTIF($L16,"*Changes made to the child's schedule*"),"1","0")</f>
        <v>0</v>
      </c>
      <c r="AC16" s="25" t="str">
        <f>IF(COUNTIF($L16,"*Changes made to the child's protocols*"),"1","0")</f>
        <v>0</v>
      </c>
      <c r="AD16" s="25" t="str">
        <f>IF(COUNTIF($L16,"*Following a review of the restraints, no steps were taken to decrease the use of restraint/secusion during this reporting period*"),"1","0")</f>
        <v>0</v>
      </c>
      <c r="AE16" s="25">
        <v>0</v>
      </c>
      <c r="AF16" s="25">
        <v>0</v>
      </c>
      <c r="AG16" s="25">
        <v>0</v>
      </c>
      <c r="AH16" s="25" t="s">
        <v>53</v>
      </c>
      <c r="AI16" s="25" t="str">
        <f>IF(COUNTIF($AH16,"*Three or fewer restraints/seclusion occurred during this reporting period*"),"1","0")</f>
        <v>1</v>
      </c>
      <c r="AJ16" s="25" t="str">
        <f>IF(COUNTIF($AH16,"*Update has been made to the FBA*"),"1","0")</f>
        <v>0</v>
      </c>
      <c r="AK16" s="25" t="str">
        <f>IF(COUNTIF($AH16,"*Update has been made to the PBSP*"),"1","0")</f>
        <v>0</v>
      </c>
      <c r="AL16" s="25" t="str">
        <f>IF(COUNTIF($AH16,"*ISP Team has convened*"),"1","0")</f>
        <v>0</v>
      </c>
      <c r="AM16" s="25" t="str">
        <f>IF(COUNTIF($AH16,"*General retraining of staff*"),"1","0")</f>
        <v>0</v>
      </c>
      <c r="AN16" s="25" t="str">
        <f>IF(COUNTIF($AH16,"*ISP Team has convened*"),"1","0")</f>
        <v>0</v>
      </c>
      <c r="AO16" s="25" t="str">
        <f>IF(COUNTIF($AH16,"*Changes made to the ISP*"),"1","0")</f>
        <v>0</v>
      </c>
      <c r="AP16" s="25" t="str">
        <f>IF(COUNTIF($AH16,"*Assistive Device/Technology added to child's ISP*"),"1","0")</f>
        <v>0</v>
      </c>
      <c r="AQ16" s="25" t="str">
        <f>IF(COUNTIF($AH16,"*Adaptations made to meet identified sensory needs*"),"1","0")</f>
        <v>0</v>
      </c>
      <c r="AR16" s="25" t="str">
        <f>IF(COUNTIF($AH16,"*Consultation with psychiatrist/medication prescriber*"),"1","0")</f>
        <v>0</v>
      </c>
      <c r="AS16" s="25" t="str">
        <f>IF(COUNTIF($AH16,"*Consultation with Primary Care Physician/Dentist*"),"1","0")</f>
        <v>0</v>
      </c>
      <c r="AT16" s="25" t="str">
        <f>IF(COUNTIF($AH16,"*Environmental changes to the setting interior*"),"1","0")</f>
        <v>0</v>
      </c>
      <c r="AU16" s="25" t="str">
        <f>IF(COUNTIF($AH16,"*Door Window Dings Added*"),"1","0")</f>
        <v>0</v>
      </c>
      <c r="AV16" s="25" t="str">
        <f>IF(COUNTIF($AH16,"*Environmental changes to the child's bedroom*"),"1","0")</f>
        <v>0</v>
      </c>
      <c r="AW16" s="25" t="str">
        <f>IF(COUNTIF($AH16,"*Environmental changes to the setting exterior / property*"),"1","0")</f>
        <v>0</v>
      </c>
      <c r="AX16" s="25" t="str">
        <f>IF(COUNTIF($AH16,"*Changes made to the child's schedule*"),"1","0")</f>
        <v>0</v>
      </c>
      <c r="AY16" s="25" t="str">
        <f>IF(COUNTIF($AH16,"*Changes made to the child's protocols*"),"1","0")</f>
        <v>0</v>
      </c>
      <c r="AZ16" s="25" t="str">
        <f>IF(COUNTIF($AH16,"*Following a review of the restraints, no steps were taken to decrease the use of restraint/secusion during this reporting period*"),"1","0")</f>
        <v>0</v>
      </c>
    </row>
    <row r="17" spans="1:52" ht="50" customHeight="1" x14ac:dyDescent="0.35">
      <c r="A17" s="28" t="s">
        <v>432</v>
      </c>
      <c r="B17" s="25" t="s">
        <v>114</v>
      </c>
      <c r="C17" s="25" t="s">
        <v>108</v>
      </c>
      <c r="D17" s="25" t="s">
        <v>108</v>
      </c>
      <c r="E17" s="25" t="s">
        <v>112</v>
      </c>
      <c r="F17" s="25" t="s">
        <v>109</v>
      </c>
      <c r="G17" s="25" t="s">
        <v>20</v>
      </c>
      <c r="H17" s="25" t="s">
        <v>54</v>
      </c>
      <c r="I17" s="25">
        <v>0</v>
      </c>
      <c r="J17" s="25">
        <v>0</v>
      </c>
      <c r="K17" s="25">
        <v>0</v>
      </c>
      <c r="L17" s="25" t="s">
        <v>164</v>
      </c>
      <c r="M17" s="25" t="str">
        <f>IF(COUNTIF($L17,"*Three or fewer restraints/seclusion occurred during this reporting period*"),"1","0")</f>
        <v>0</v>
      </c>
      <c r="N17" s="25" t="str">
        <f>IF(COUNTIF($L17,"*Update has been made to the FBA*"),"1","0")</f>
        <v>0</v>
      </c>
      <c r="O17" s="25" t="str">
        <f>IF(COUNTIF($L17,"*Update has been made to the PBSP*"),"1","0")</f>
        <v>0</v>
      </c>
      <c r="P17" s="25" t="str">
        <f>IF(COUNTIF($L17,"*ISP Team has convened*"),"1","0")</f>
        <v>0</v>
      </c>
      <c r="Q17" s="25" t="str">
        <f>IF(COUNTIF($L17,"*General retraining of staff*"),"1","0")</f>
        <v>0</v>
      </c>
      <c r="R17" s="25" t="str">
        <f>IF(COUNTIF($L17,"*ISP Team has convened*"),"1","0")</f>
        <v>0</v>
      </c>
      <c r="S17" s="25" t="str">
        <f>IF(COUNTIF($L17,"*Changes made to the ISP*"),"1","0")</f>
        <v>0</v>
      </c>
      <c r="T17" s="25" t="str">
        <f>IF(COUNTIF($L17,"*Assistive Device/Technology added to child's ISP*"),"1","0")</f>
        <v>0</v>
      </c>
      <c r="U17" s="25" t="str">
        <f>IF(COUNTIF($L17,"*Adaptations made to meet identified sensory needs*"),"1","0")</f>
        <v>0</v>
      </c>
      <c r="V17" s="25" t="str">
        <f>IF(COUNTIF($L17,"*Consultation with psychiatrist/medication prescriber*"),"1","0")</f>
        <v>0</v>
      </c>
      <c r="W17" s="25" t="str">
        <f>IF(COUNTIF($L17,"*Consultation with Primary Care Physician/Dentist*"),"1","0")</f>
        <v>0</v>
      </c>
      <c r="X17" s="25" t="str">
        <f>IF(COUNTIF($L17,"*Environmental changes to the setting interior*"),"1","0")</f>
        <v>0</v>
      </c>
      <c r="Y17" s="25" t="str">
        <f>IF(COUNTIF($L17,"*Door Window Dings Added*"),"1","0")</f>
        <v>0</v>
      </c>
      <c r="Z17" s="25" t="str">
        <f>IF(COUNTIF($L17,"*Environmental changes to the child's bedroom*"),"1","0")</f>
        <v>0</v>
      </c>
      <c r="AA17" s="25" t="str">
        <f>IF(COUNTIF($L17,"*Environmental changes to the setting exterior / property*"),"1","0")</f>
        <v>0</v>
      </c>
      <c r="AB17" s="25" t="str">
        <f>IF(COUNTIF($L17,"*Changes made to the child's schedule*"),"1","0")</f>
        <v>0</v>
      </c>
      <c r="AC17" s="25" t="str">
        <f>IF(COUNTIF($L17,"*Changes made to the child's protocols*"),"1","0")</f>
        <v>0</v>
      </c>
      <c r="AD17" s="25" t="str">
        <f>IF(COUNTIF($L17,"*Following a review of the restraints, no steps were taken to decrease the use of restraint/secusion during this reporting period*"),"1","0")</f>
        <v>0</v>
      </c>
      <c r="AE17" s="25">
        <v>0</v>
      </c>
      <c r="AF17" s="25">
        <v>0</v>
      </c>
      <c r="AG17" s="25">
        <v>0</v>
      </c>
      <c r="AH17" s="25" t="s">
        <v>164</v>
      </c>
      <c r="AI17" s="25" t="str">
        <f>IF(COUNTIF($AH17,"*Three or fewer restraints/seclusion occurred during this reporting period*"),"1","0")</f>
        <v>0</v>
      </c>
      <c r="AJ17" s="25" t="str">
        <f>IF(COUNTIF($AH17,"*Update has been made to the FBA*"),"1","0")</f>
        <v>0</v>
      </c>
      <c r="AK17" s="25" t="str">
        <f>IF(COUNTIF($AH17,"*Update has been made to the PBSP*"),"1","0")</f>
        <v>0</v>
      </c>
      <c r="AL17" s="25" t="str">
        <f>IF(COUNTIF($AH17,"*ISP Team has convened*"),"1","0")</f>
        <v>0</v>
      </c>
      <c r="AM17" s="25" t="str">
        <f>IF(COUNTIF($AH17,"*General retraining of staff*"),"1","0")</f>
        <v>0</v>
      </c>
      <c r="AN17" s="25" t="str">
        <f>IF(COUNTIF($AH17,"*ISP Team has convened*"),"1","0")</f>
        <v>0</v>
      </c>
      <c r="AO17" s="25" t="str">
        <f>IF(COUNTIF($AH17,"*Changes made to the ISP*"),"1","0")</f>
        <v>0</v>
      </c>
      <c r="AP17" s="25" t="str">
        <f>IF(COUNTIF($AH17,"*Assistive Device/Technology added to child's ISP*"),"1","0")</f>
        <v>0</v>
      </c>
      <c r="AQ17" s="25" t="str">
        <f>IF(COUNTIF($AH17,"*Adaptations made to meet identified sensory needs*"),"1","0")</f>
        <v>0</v>
      </c>
      <c r="AR17" s="25" t="str">
        <f>IF(COUNTIF($AH17,"*Consultation with psychiatrist/medication prescriber*"),"1","0")</f>
        <v>0</v>
      </c>
      <c r="AS17" s="25" t="str">
        <f>IF(COUNTIF($AH17,"*Consultation with Primary Care Physician/Dentist*"),"1","0")</f>
        <v>0</v>
      </c>
      <c r="AT17" s="25" t="str">
        <f>IF(COUNTIF($AH17,"*Environmental changes to the setting interior*"),"1","0")</f>
        <v>0</v>
      </c>
      <c r="AU17" s="25" t="str">
        <f>IF(COUNTIF($AH17,"*Door Window Dings Added*"),"1","0")</f>
        <v>0</v>
      </c>
      <c r="AV17" s="25" t="str">
        <f>IF(COUNTIF($AH17,"*Environmental changes to the child's bedroom*"),"1","0")</f>
        <v>0</v>
      </c>
      <c r="AW17" s="25" t="str">
        <f>IF(COUNTIF($AH17,"*Environmental changes to the setting exterior / property*"),"1","0")</f>
        <v>0</v>
      </c>
      <c r="AX17" s="25" t="str">
        <f>IF(COUNTIF($AH17,"*Changes made to the child's schedule*"),"1","0")</f>
        <v>0</v>
      </c>
      <c r="AY17" s="25" t="str">
        <f>IF(COUNTIF($AH17,"*Changes made to the child's protocols*"),"1","0")</f>
        <v>0</v>
      </c>
      <c r="AZ17" s="25" t="str">
        <f>IF(COUNTIF($AH17,"*Following a review of the restraints, no steps were taken to decrease the use of restraint/secusion during this reporting period*"),"1","0")</f>
        <v>0</v>
      </c>
    </row>
    <row r="18" spans="1:52" ht="50" customHeight="1" x14ac:dyDescent="0.35">
      <c r="A18" s="28" t="s">
        <v>433</v>
      </c>
      <c r="B18" s="25" t="s">
        <v>107</v>
      </c>
      <c r="C18" s="25" t="s">
        <v>108</v>
      </c>
      <c r="D18" s="25" t="s">
        <v>108</v>
      </c>
      <c r="E18" s="25" t="s">
        <v>112</v>
      </c>
      <c r="F18" s="25" t="s">
        <v>109</v>
      </c>
      <c r="G18" s="25" t="s">
        <v>54</v>
      </c>
      <c r="H18" s="25" t="s">
        <v>54</v>
      </c>
      <c r="I18" s="25">
        <v>0</v>
      </c>
      <c r="J18" s="25">
        <v>0</v>
      </c>
      <c r="K18" s="25">
        <v>0</v>
      </c>
      <c r="L18" s="25" t="s">
        <v>53</v>
      </c>
      <c r="M18" s="25" t="str">
        <f>IF(COUNTIF($L18,"*Three or fewer restraints/seclusion occurred during this reporting period*"),"1","0")</f>
        <v>1</v>
      </c>
      <c r="N18" s="25" t="str">
        <f>IF(COUNTIF($L18,"*Update has been made to the FBA*"),"1","0")</f>
        <v>0</v>
      </c>
      <c r="O18" s="25" t="str">
        <f>IF(COUNTIF($L18,"*Update has been made to the PBSP*"),"1","0")</f>
        <v>0</v>
      </c>
      <c r="P18" s="25" t="str">
        <f>IF(COUNTIF($L18,"*ISP Team has convened*"),"1","0")</f>
        <v>0</v>
      </c>
      <c r="Q18" s="25" t="str">
        <f>IF(COUNTIF($L18,"*General retraining of staff*"),"1","0")</f>
        <v>0</v>
      </c>
      <c r="R18" s="25" t="str">
        <f>IF(COUNTIF($L18,"*ISP Team has convened*"),"1","0")</f>
        <v>0</v>
      </c>
      <c r="S18" s="25" t="str">
        <f>IF(COUNTIF($L18,"*Changes made to the ISP*"),"1","0")</f>
        <v>0</v>
      </c>
      <c r="T18" s="25" t="str">
        <f>IF(COUNTIF($L18,"*Assistive Device/Technology added to child's ISP*"),"1","0")</f>
        <v>0</v>
      </c>
      <c r="U18" s="25" t="str">
        <f>IF(COUNTIF($L18,"*Adaptations made to meet identified sensory needs*"),"1","0")</f>
        <v>0</v>
      </c>
      <c r="V18" s="25" t="str">
        <f>IF(COUNTIF($L18,"*Consultation with psychiatrist/medication prescriber*"),"1","0")</f>
        <v>0</v>
      </c>
      <c r="W18" s="25" t="str">
        <f>IF(COUNTIF($L18,"*Consultation with Primary Care Physician/Dentist*"),"1","0")</f>
        <v>0</v>
      </c>
      <c r="X18" s="25" t="str">
        <f>IF(COUNTIF($L18,"*Environmental changes to the setting interior*"),"1","0")</f>
        <v>0</v>
      </c>
      <c r="Y18" s="25" t="str">
        <f>IF(COUNTIF($L18,"*Door Window Dings Added*"),"1","0")</f>
        <v>0</v>
      </c>
      <c r="Z18" s="25" t="str">
        <f>IF(COUNTIF($L18,"*Environmental changes to the child's bedroom*"),"1","0")</f>
        <v>0</v>
      </c>
      <c r="AA18" s="25" t="str">
        <f>IF(COUNTIF($L18,"*Environmental changes to the setting exterior / property*"),"1","0")</f>
        <v>0</v>
      </c>
      <c r="AB18" s="25" t="str">
        <f>IF(COUNTIF($L18,"*Changes made to the child's schedule*"),"1","0")</f>
        <v>0</v>
      </c>
      <c r="AC18" s="25" t="str">
        <f>IF(COUNTIF($L18,"*Changes made to the child's protocols*"),"1","0")</f>
        <v>0</v>
      </c>
      <c r="AD18" s="25" t="str">
        <f>IF(COUNTIF($L18,"*Following a review of the restraints, no steps were taken to decrease the use of restraint/secusion during this reporting period*"),"1","0")</f>
        <v>0</v>
      </c>
      <c r="AE18" s="25">
        <v>0</v>
      </c>
      <c r="AF18" s="25">
        <v>0</v>
      </c>
      <c r="AG18" s="25">
        <v>0</v>
      </c>
      <c r="AH18" s="25" t="s">
        <v>53</v>
      </c>
      <c r="AI18" s="25" t="str">
        <f>IF(COUNTIF($AH18,"*Three or fewer restraints/seclusion occurred during this reporting period*"),"1","0")</f>
        <v>1</v>
      </c>
      <c r="AJ18" s="25" t="str">
        <f>IF(COUNTIF($AH18,"*Update has been made to the FBA*"),"1","0")</f>
        <v>0</v>
      </c>
      <c r="AK18" s="25" t="str">
        <f>IF(COUNTIF($AH18,"*Update has been made to the PBSP*"),"1","0")</f>
        <v>0</v>
      </c>
      <c r="AL18" s="25" t="str">
        <f>IF(COUNTIF($AH18,"*ISP Team has convened*"),"1","0")</f>
        <v>0</v>
      </c>
      <c r="AM18" s="25" t="str">
        <f>IF(COUNTIF($AH18,"*General retraining of staff*"),"1","0")</f>
        <v>0</v>
      </c>
      <c r="AN18" s="25" t="str">
        <f>IF(COUNTIF($AH18,"*ISP Team has convened*"),"1","0")</f>
        <v>0</v>
      </c>
      <c r="AO18" s="25" t="str">
        <f>IF(COUNTIF($AH18,"*Changes made to the ISP*"),"1","0")</f>
        <v>0</v>
      </c>
      <c r="AP18" s="25" t="str">
        <f>IF(COUNTIF($AH18,"*Assistive Device/Technology added to child's ISP*"),"1","0")</f>
        <v>0</v>
      </c>
      <c r="AQ18" s="25" t="str">
        <f>IF(COUNTIF($AH18,"*Adaptations made to meet identified sensory needs*"),"1","0")</f>
        <v>0</v>
      </c>
      <c r="AR18" s="25" t="str">
        <f>IF(COUNTIF($AH18,"*Consultation with psychiatrist/medication prescriber*"),"1","0")</f>
        <v>0</v>
      </c>
      <c r="AS18" s="25" t="str">
        <f>IF(COUNTIF($AH18,"*Consultation with Primary Care Physician/Dentist*"),"1","0")</f>
        <v>0</v>
      </c>
      <c r="AT18" s="25" t="str">
        <f>IF(COUNTIF($AH18,"*Environmental changes to the setting interior*"),"1","0")</f>
        <v>0</v>
      </c>
      <c r="AU18" s="25" t="str">
        <f>IF(COUNTIF($AH18,"*Door Window Dings Added*"),"1","0")</f>
        <v>0</v>
      </c>
      <c r="AV18" s="25" t="str">
        <f>IF(COUNTIF($AH18,"*Environmental changes to the child's bedroom*"),"1","0")</f>
        <v>0</v>
      </c>
      <c r="AW18" s="25" t="str">
        <f>IF(COUNTIF($AH18,"*Environmental changes to the setting exterior / property*"),"1","0")</f>
        <v>0</v>
      </c>
      <c r="AX18" s="25" t="str">
        <f>IF(COUNTIF($AH18,"*Changes made to the child's schedule*"),"1","0")</f>
        <v>0</v>
      </c>
      <c r="AY18" s="25" t="str">
        <f>IF(COUNTIF($AH18,"*Changes made to the child's protocols*"),"1","0")</f>
        <v>0</v>
      </c>
      <c r="AZ18" s="25" t="str">
        <f>IF(COUNTIF($AH18,"*Following a review of the restraints, no steps were taken to decrease the use of restraint/secusion during this reporting period*"),"1","0")</f>
        <v>0</v>
      </c>
    </row>
    <row r="19" spans="1:52" ht="50" customHeight="1" x14ac:dyDescent="0.35">
      <c r="A19" s="28" t="s">
        <v>434</v>
      </c>
      <c r="B19" s="25" t="s">
        <v>107</v>
      </c>
      <c r="C19" s="25" t="s">
        <v>113</v>
      </c>
      <c r="D19" s="25" t="s">
        <v>113</v>
      </c>
      <c r="E19" s="25" t="s">
        <v>153</v>
      </c>
      <c r="F19" s="25" t="s">
        <v>109</v>
      </c>
      <c r="G19" s="25" t="s">
        <v>20</v>
      </c>
      <c r="H19" s="25" t="s">
        <v>54</v>
      </c>
      <c r="I19" s="25">
        <v>0</v>
      </c>
      <c r="J19" s="25">
        <v>0</v>
      </c>
      <c r="K19" s="25">
        <v>0</v>
      </c>
      <c r="L19" s="25" t="s">
        <v>155</v>
      </c>
      <c r="M19" s="25" t="str">
        <f>IF(COUNTIF($L19,"*Three or fewer restraints/seclusion occurred during this reporting period*"),"1","0")</f>
        <v>0</v>
      </c>
      <c r="N19" s="25" t="str">
        <f>IF(COUNTIF($L19,"*Update has been made to the FBA*"),"1","0")</f>
        <v>0</v>
      </c>
      <c r="O19" s="25" t="str">
        <f>IF(COUNTIF($L19,"*Update has been made to the PBSP*"),"1","0")</f>
        <v>0</v>
      </c>
      <c r="P19" s="25" t="str">
        <f>IF(COUNTIF($L19,"*ISP Team has convened*"),"1","0")</f>
        <v>0</v>
      </c>
      <c r="Q19" s="25" t="str">
        <f>IF(COUNTIF($L19,"*General retraining of staff*"),"1","0")</f>
        <v>0</v>
      </c>
      <c r="R19" s="25" t="str">
        <f>IF(COUNTIF($L19,"*ISP Team has convened*"),"1","0")</f>
        <v>0</v>
      </c>
      <c r="S19" s="25" t="str">
        <f>IF(COUNTIF($L19,"*Changes made to the ISP*"),"1","0")</f>
        <v>0</v>
      </c>
      <c r="T19" s="25" t="str">
        <f>IF(COUNTIF($L19,"*Assistive Device/Technology added to child's ISP*"),"1","0")</f>
        <v>0</v>
      </c>
      <c r="U19" s="25" t="str">
        <f>IF(COUNTIF($L19,"*Adaptations made to meet identified sensory needs*"),"1","0")</f>
        <v>0</v>
      </c>
      <c r="V19" s="25" t="str">
        <f>IF(COUNTIF($L19,"*Consultation with psychiatrist/medication prescriber*"),"1","0")</f>
        <v>1</v>
      </c>
      <c r="W19" s="25" t="str">
        <f>IF(COUNTIF($L19,"*Consultation with Primary Care Physician/Dentist*"),"1","0")</f>
        <v>0</v>
      </c>
      <c r="X19" s="25" t="str">
        <f>IF(COUNTIF($L19,"*Environmental changes to the setting interior*"),"1","0")</f>
        <v>0</v>
      </c>
      <c r="Y19" s="25" t="str">
        <f>IF(COUNTIF($L19,"*Door Window Dings Added*"),"1","0")</f>
        <v>0</v>
      </c>
      <c r="Z19" s="25" t="str">
        <f>IF(COUNTIF($L19,"*Environmental changes to the child's bedroom*"),"1","0")</f>
        <v>0</v>
      </c>
      <c r="AA19" s="25" t="str">
        <f>IF(COUNTIF($L19,"*Environmental changes to the setting exterior / property*"),"1","0")</f>
        <v>0</v>
      </c>
      <c r="AB19" s="25" t="str">
        <f>IF(COUNTIF($L19,"*Changes made to the child's schedule*"),"1","0")</f>
        <v>0</v>
      </c>
      <c r="AC19" s="25" t="str">
        <f>IF(COUNTIF($L19,"*Changes made to the child's protocols*"),"1","0")</f>
        <v>0</v>
      </c>
      <c r="AD19" s="25" t="str">
        <f>IF(COUNTIF($L19,"*Following a review of the restraints, no steps were taken to decrease the use of restraint/secusion during this reporting period*"),"1","0")</f>
        <v>0</v>
      </c>
      <c r="AE19" s="25">
        <v>0</v>
      </c>
      <c r="AF19" s="25">
        <v>0</v>
      </c>
      <c r="AG19" s="25">
        <v>0</v>
      </c>
      <c r="AH19" s="25" t="s">
        <v>155</v>
      </c>
      <c r="AI19" s="25" t="str">
        <f>IF(COUNTIF($AH19,"*Three or fewer restraints/seclusion occurred during this reporting period*"),"1","0")</f>
        <v>0</v>
      </c>
      <c r="AJ19" s="25" t="str">
        <f>IF(COUNTIF($AH19,"*Update has been made to the FBA*"),"1","0")</f>
        <v>0</v>
      </c>
      <c r="AK19" s="25" t="str">
        <f>IF(COUNTIF($AH19,"*Update has been made to the PBSP*"),"1","0")</f>
        <v>0</v>
      </c>
      <c r="AL19" s="25" t="str">
        <f>IF(COUNTIF($AH19,"*ISP Team has convened*"),"1","0")</f>
        <v>0</v>
      </c>
      <c r="AM19" s="25" t="str">
        <f>IF(COUNTIF($AH19,"*General retraining of staff*"),"1","0")</f>
        <v>0</v>
      </c>
      <c r="AN19" s="25" t="str">
        <f>IF(COUNTIF($AH19,"*ISP Team has convened*"),"1","0")</f>
        <v>0</v>
      </c>
      <c r="AO19" s="25" t="str">
        <f>IF(COUNTIF($AH19,"*Changes made to the ISP*"),"1","0")</f>
        <v>0</v>
      </c>
      <c r="AP19" s="25" t="str">
        <f>IF(COUNTIF($AH19,"*Assistive Device/Technology added to child's ISP*"),"1","0")</f>
        <v>0</v>
      </c>
      <c r="AQ19" s="25" t="str">
        <f>IF(COUNTIF($AH19,"*Adaptations made to meet identified sensory needs*"),"1","0")</f>
        <v>0</v>
      </c>
      <c r="AR19" s="25" t="str">
        <f>IF(COUNTIF($AH19,"*Consultation with psychiatrist/medication prescriber*"),"1","0")</f>
        <v>1</v>
      </c>
      <c r="AS19" s="25" t="str">
        <f>IF(COUNTIF($AH19,"*Consultation with Primary Care Physician/Dentist*"),"1","0")</f>
        <v>0</v>
      </c>
      <c r="AT19" s="25" t="str">
        <f>IF(COUNTIF($AH19,"*Environmental changes to the setting interior*"),"1","0")</f>
        <v>0</v>
      </c>
      <c r="AU19" s="25" t="str">
        <f>IF(COUNTIF($AH19,"*Door Window Dings Added*"),"1","0")</f>
        <v>0</v>
      </c>
      <c r="AV19" s="25" t="str">
        <f>IF(COUNTIF($AH19,"*Environmental changes to the child's bedroom*"),"1","0")</f>
        <v>0</v>
      </c>
      <c r="AW19" s="25" t="str">
        <f>IF(COUNTIF($AH19,"*Environmental changes to the setting exterior / property*"),"1","0")</f>
        <v>0</v>
      </c>
      <c r="AX19" s="25" t="str">
        <f>IF(COUNTIF($AH19,"*Changes made to the child's schedule*"),"1","0")</f>
        <v>0</v>
      </c>
      <c r="AY19" s="25" t="str">
        <f>IF(COUNTIF($AH19,"*Changes made to the child's protocols*"),"1","0")</f>
        <v>0</v>
      </c>
      <c r="AZ19" s="25" t="str">
        <f>IF(COUNTIF($AH19,"*Following a review of the restraints, no steps were taken to decrease the use of restraint/secusion during this reporting period*"),"1","0")</f>
        <v>0</v>
      </c>
    </row>
    <row r="20" spans="1:52" ht="50" customHeight="1" x14ac:dyDescent="0.35">
      <c r="A20" s="28" t="s">
        <v>435</v>
      </c>
      <c r="B20" s="25" t="s">
        <v>107</v>
      </c>
      <c r="C20" s="25" t="s">
        <v>113</v>
      </c>
      <c r="D20" s="25" t="s">
        <v>113</v>
      </c>
      <c r="E20" s="25" t="s">
        <v>112</v>
      </c>
      <c r="F20" s="25" t="s">
        <v>109</v>
      </c>
      <c r="G20" s="25" t="s">
        <v>20</v>
      </c>
      <c r="H20" s="25" t="s">
        <v>54</v>
      </c>
      <c r="I20" s="25">
        <v>0</v>
      </c>
      <c r="J20" s="25">
        <v>0</v>
      </c>
      <c r="K20" s="25">
        <v>0</v>
      </c>
      <c r="L20" s="25" t="s">
        <v>53</v>
      </c>
      <c r="M20" s="25" t="str">
        <f>IF(COUNTIF($L20,"*Three or fewer restraints/seclusion occurred during this reporting period*"),"1","0")</f>
        <v>1</v>
      </c>
      <c r="N20" s="25" t="str">
        <f>IF(COUNTIF($L20,"*Update has been made to the FBA*"),"1","0")</f>
        <v>0</v>
      </c>
      <c r="O20" s="25" t="str">
        <f>IF(COUNTIF($L20,"*Update has been made to the PBSP*"),"1","0")</f>
        <v>0</v>
      </c>
      <c r="P20" s="25" t="str">
        <f>IF(COUNTIF($L20,"*ISP Team has convened*"),"1","0")</f>
        <v>0</v>
      </c>
      <c r="Q20" s="25" t="str">
        <f>IF(COUNTIF($L20,"*General retraining of staff*"),"1","0")</f>
        <v>0</v>
      </c>
      <c r="R20" s="25" t="str">
        <f>IF(COUNTIF($L20,"*ISP Team has convened*"),"1","0")</f>
        <v>0</v>
      </c>
      <c r="S20" s="25" t="str">
        <f>IF(COUNTIF($L20,"*Changes made to the ISP*"),"1","0")</f>
        <v>0</v>
      </c>
      <c r="T20" s="25" t="str">
        <f>IF(COUNTIF($L20,"*Assistive Device/Technology added to child's ISP*"),"1","0")</f>
        <v>0</v>
      </c>
      <c r="U20" s="25" t="str">
        <f>IF(COUNTIF($L20,"*Adaptations made to meet identified sensory needs*"),"1","0")</f>
        <v>0</v>
      </c>
      <c r="V20" s="25" t="str">
        <f>IF(COUNTIF($L20,"*Consultation with psychiatrist/medication prescriber*"),"1","0")</f>
        <v>0</v>
      </c>
      <c r="W20" s="25" t="str">
        <f>IF(COUNTIF($L20,"*Consultation with Primary Care Physician/Dentist*"),"1","0")</f>
        <v>0</v>
      </c>
      <c r="X20" s="25" t="str">
        <f>IF(COUNTIF($L20,"*Environmental changes to the setting interior*"),"1","0")</f>
        <v>0</v>
      </c>
      <c r="Y20" s="25" t="str">
        <f>IF(COUNTIF($L20,"*Door Window Dings Added*"),"1","0")</f>
        <v>0</v>
      </c>
      <c r="Z20" s="25" t="str">
        <f>IF(COUNTIF($L20,"*Environmental changes to the child's bedroom*"),"1","0")</f>
        <v>0</v>
      </c>
      <c r="AA20" s="25" t="str">
        <f>IF(COUNTIF($L20,"*Environmental changes to the setting exterior / property*"),"1","0")</f>
        <v>0</v>
      </c>
      <c r="AB20" s="25" t="str">
        <f>IF(COUNTIF($L20,"*Changes made to the child's schedule*"),"1","0")</f>
        <v>0</v>
      </c>
      <c r="AC20" s="25" t="str">
        <f>IF(COUNTIF($L20,"*Changes made to the child's protocols*"),"1","0")</f>
        <v>0</v>
      </c>
      <c r="AD20" s="25" t="str">
        <f>IF(COUNTIF($L20,"*Following a review of the restraints, no steps were taken to decrease the use of restraint/secusion during this reporting period*"),"1","0")</f>
        <v>0</v>
      </c>
      <c r="AE20" s="25">
        <v>0</v>
      </c>
      <c r="AF20" s="25">
        <v>0</v>
      </c>
      <c r="AG20" s="25">
        <v>0</v>
      </c>
      <c r="AH20" s="25" t="s">
        <v>53</v>
      </c>
      <c r="AI20" s="25" t="str">
        <f>IF(COUNTIF($AH20,"*Three or fewer restraints/seclusion occurred during this reporting period*"),"1","0")</f>
        <v>1</v>
      </c>
      <c r="AJ20" s="25" t="str">
        <f>IF(COUNTIF($AH20,"*Update has been made to the FBA*"),"1","0")</f>
        <v>0</v>
      </c>
      <c r="AK20" s="25" t="str">
        <f>IF(COUNTIF($AH20,"*Update has been made to the PBSP*"),"1","0")</f>
        <v>0</v>
      </c>
      <c r="AL20" s="25" t="str">
        <f>IF(COUNTIF($AH20,"*ISP Team has convened*"),"1","0")</f>
        <v>0</v>
      </c>
      <c r="AM20" s="25" t="str">
        <f>IF(COUNTIF($AH20,"*General retraining of staff*"),"1","0")</f>
        <v>0</v>
      </c>
      <c r="AN20" s="25" t="str">
        <f>IF(COUNTIF($AH20,"*ISP Team has convened*"),"1","0")</f>
        <v>0</v>
      </c>
      <c r="AO20" s="25" t="str">
        <f>IF(COUNTIF($AH20,"*Changes made to the ISP*"),"1","0")</f>
        <v>0</v>
      </c>
      <c r="AP20" s="25" t="str">
        <f>IF(COUNTIF($AH20,"*Assistive Device/Technology added to child's ISP*"),"1","0")</f>
        <v>0</v>
      </c>
      <c r="AQ20" s="25" t="str">
        <f>IF(COUNTIF($AH20,"*Adaptations made to meet identified sensory needs*"),"1","0")</f>
        <v>0</v>
      </c>
      <c r="AR20" s="25" t="str">
        <f>IF(COUNTIF($AH20,"*Consultation with psychiatrist/medication prescriber*"),"1","0")</f>
        <v>0</v>
      </c>
      <c r="AS20" s="25" t="str">
        <f>IF(COUNTIF($AH20,"*Consultation with Primary Care Physician/Dentist*"),"1","0")</f>
        <v>0</v>
      </c>
      <c r="AT20" s="25" t="str">
        <f>IF(COUNTIF($AH20,"*Environmental changes to the setting interior*"),"1","0")</f>
        <v>0</v>
      </c>
      <c r="AU20" s="25" t="str">
        <f>IF(COUNTIF($AH20,"*Door Window Dings Added*"),"1","0")</f>
        <v>0</v>
      </c>
      <c r="AV20" s="25" t="str">
        <f>IF(COUNTIF($AH20,"*Environmental changes to the child's bedroom*"),"1","0")</f>
        <v>0</v>
      </c>
      <c r="AW20" s="25" t="str">
        <f>IF(COUNTIF($AH20,"*Environmental changes to the setting exterior / property*"),"1","0")</f>
        <v>0</v>
      </c>
      <c r="AX20" s="25" t="str">
        <f>IF(COUNTIF($AH20,"*Changes made to the child's schedule*"),"1","0")</f>
        <v>0</v>
      </c>
      <c r="AY20" s="25" t="str">
        <f>IF(COUNTIF($AH20,"*Changes made to the child's protocols*"),"1","0")</f>
        <v>0</v>
      </c>
      <c r="AZ20" s="25" t="str">
        <f>IF(COUNTIF($AH20,"*Following a review of the restraints, no steps were taken to decrease the use of restraint/secusion during this reporting period*"),"1","0")</f>
        <v>0</v>
      </c>
    </row>
    <row r="21" spans="1:52" ht="50" customHeight="1" x14ac:dyDescent="0.35">
      <c r="A21" s="28" t="s">
        <v>436</v>
      </c>
      <c r="B21" s="25" t="s">
        <v>114</v>
      </c>
      <c r="C21" s="25" t="s">
        <v>108</v>
      </c>
      <c r="D21" s="25" t="s">
        <v>108</v>
      </c>
      <c r="E21" s="25" t="s">
        <v>112</v>
      </c>
      <c r="F21" s="25" t="s">
        <v>109</v>
      </c>
      <c r="G21" s="25" t="s">
        <v>20</v>
      </c>
      <c r="H21" s="25" t="s">
        <v>54</v>
      </c>
      <c r="I21" s="25">
        <v>0</v>
      </c>
      <c r="J21" s="25">
        <v>0</v>
      </c>
      <c r="K21" s="25">
        <v>0</v>
      </c>
      <c r="L21" s="25" t="s">
        <v>53</v>
      </c>
      <c r="M21" s="25" t="str">
        <f>IF(COUNTIF($L21,"*Three or fewer restraints/seclusion occurred during this reporting period*"),"1","0")</f>
        <v>1</v>
      </c>
      <c r="N21" s="25" t="str">
        <f>IF(COUNTIF($L21,"*Update has been made to the FBA*"),"1","0")</f>
        <v>0</v>
      </c>
      <c r="O21" s="25" t="str">
        <f>IF(COUNTIF($L21,"*Update has been made to the PBSP*"),"1","0")</f>
        <v>0</v>
      </c>
      <c r="P21" s="25" t="str">
        <f>IF(COUNTIF($L21,"*ISP Team has convened*"),"1","0")</f>
        <v>0</v>
      </c>
      <c r="Q21" s="25" t="str">
        <f>IF(COUNTIF($L21,"*General retraining of staff*"),"1","0")</f>
        <v>0</v>
      </c>
      <c r="R21" s="25" t="str">
        <f>IF(COUNTIF($L21,"*ISP Team has convened*"),"1","0")</f>
        <v>0</v>
      </c>
      <c r="S21" s="25" t="str">
        <f>IF(COUNTIF($L21,"*Changes made to the ISP*"),"1","0")</f>
        <v>0</v>
      </c>
      <c r="T21" s="25" t="str">
        <f>IF(COUNTIF($L21,"*Assistive Device/Technology added to child's ISP*"),"1","0")</f>
        <v>0</v>
      </c>
      <c r="U21" s="25" t="str">
        <f>IF(COUNTIF($L21,"*Adaptations made to meet identified sensory needs*"),"1","0")</f>
        <v>0</v>
      </c>
      <c r="V21" s="25" t="str">
        <f>IF(COUNTIF($L21,"*Consultation with psychiatrist/medication prescriber*"),"1","0")</f>
        <v>0</v>
      </c>
      <c r="W21" s="25" t="str">
        <f>IF(COUNTIF($L21,"*Consultation with Primary Care Physician/Dentist*"),"1","0")</f>
        <v>0</v>
      </c>
      <c r="X21" s="25" t="str">
        <f>IF(COUNTIF($L21,"*Environmental changes to the setting interior*"),"1","0")</f>
        <v>0</v>
      </c>
      <c r="Y21" s="25" t="str">
        <f>IF(COUNTIF($L21,"*Door Window Dings Added*"),"1","0")</f>
        <v>0</v>
      </c>
      <c r="Z21" s="25" t="str">
        <f>IF(COUNTIF($L21,"*Environmental changes to the child's bedroom*"),"1","0")</f>
        <v>0</v>
      </c>
      <c r="AA21" s="25" t="str">
        <f>IF(COUNTIF($L21,"*Environmental changes to the setting exterior / property*"),"1","0")</f>
        <v>0</v>
      </c>
      <c r="AB21" s="25" t="str">
        <f>IF(COUNTIF($L21,"*Changes made to the child's schedule*"),"1","0")</f>
        <v>0</v>
      </c>
      <c r="AC21" s="25" t="str">
        <f>IF(COUNTIF($L21,"*Changes made to the child's protocols*"),"1","0")</f>
        <v>0</v>
      </c>
      <c r="AD21" s="25" t="str">
        <f>IF(COUNTIF($L21,"*Following a review of the restraints, no steps were taken to decrease the use of restraint/secusion during this reporting period*"),"1","0")</f>
        <v>0</v>
      </c>
      <c r="AE21" s="25">
        <v>0</v>
      </c>
      <c r="AF21" s="25">
        <v>0</v>
      </c>
      <c r="AG21" s="25">
        <v>0</v>
      </c>
      <c r="AH21" s="25" t="s">
        <v>53</v>
      </c>
      <c r="AI21" s="25" t="str">
        <f>IF(COUNTIF($AH21,"*Three or fewer restraints/seclusion occurred during this reporting period*"),"1","0")</f>
        <v>1</v>
      </c>
      <c r="AJ21" s="25" t="str">
        <f>IF(COUNTIF($AH21,"*Update has been made to the FBA*"),"1","0")</f>
        <v>0</v>
      </c>
      <c r="AK21" s="25" t="str">
        <f>IF(COUNTIF($AH21,"*Update has been made to the PBSP*"),"1","0")</f>
        <v>0</v>
      </c>
      <c r="AL21" s="25" t="str">
        <f>IF(COUNTIF($AH21,"*ISP Team has convened*"),"1","0")</f>
        <v>0</v>
      </c>
      <c r="AM21" s="25" t="str">
        <f>IF(COUNTIF($AH21,"*General retraining of staff*"),"1","0")</f>
        <v>0</v>
      </c>
      <c r="AN21" s="25" t="str">
        <f>IF(COUNTIF($AH21,"*ISP Team has convened*"),"1","0")</f>
        <v>0</v>
      </c>
      <c r="AO21" s="25" t="str">
        <f>IF(COUNTIF($AH21,"*Changes made to the ISP*"),"1","0")</f>
        <v>0</v>
      </c>
      <c r="AP21" s="25" t="str">
        <f>IF(COUNTIF($AH21,"*Assistive Device/Technology added to child's ISP*"),"1","0")</f>
        <v>0</v>
      </c>
      <c r="AQ21" s="25" t="str">
        <f>IF(COUNTIF($AH21,"*Adaptations made to meet identified sensory needs*"),"1","0")</f>
        <v>0</v>
      </c>
      <c r="AR21" s="25" t="str">
        <f>IF(COUNTIF($AH21,"*Consultation with psychiatrist/medication prescriber*"),"1","0")</f>
        <v>0</v>
      </c>
      <c r="AS21" s="25" t="str">
        <f>IF(COUNTIF($AH21,"*Consultation with Primary Care Physician/Dentist*"),"1","0")</f>
        <v>0</v>
      </c>
      <c r="AT21" s="25" t="str">
        <f>IF(COUNTIF($AH21,"*Environmental changes to the setting interior*"),"1","0")</f>
        <v>0</v>
      </c>
      <c r="AU21" s="25" t="str">
        <f>IF(COUNTIF($AH21,"*Door Window Dings Added*"),"1","0")</f>
        <v>0</v>
      </c>
      <c r="AV21" s="25" t="str">
        <f>IF(COUNTIF($AH21,"*Environmental changes to the child's bedroom*"),"1","0")</f>
        <v>0</v>
      </c>
      <c r="AW21" s="25" t="str">
        <f>IF(COUNTIF($AH21,"*Environmental changes to the setting exterior / property*"),"1","0")</f>
        <v>0</v>
      </c>
      <c r="AX21" s="25" t="str">
        <f>IF(COUNTIF($AH21,"*Changes made to the child's schedule*"),"1","0")</f>
        <v>0</v>
      </c>
      <c r="AY21" s="25" t="str">
        <f>IF(COUNTIF($AH21,"*Changes made to the child's protocols*"),"1","0")</f>
        <v>0</v>
      </c>
      <c r="AZ21" s="25" t="str">
        <f>IF(COUNTIF($AH21,"*Following a review of the restraints, no steps were taken to decrease the use of restraint/secusion during this reporting period*"),"1","0")</f>
        <v>0</v>
      </c>
    </row>
    <row r="22" spans="1:52" ht="50" customHeight="1" x14ac:dyDescent="0.35">
      <c r="A22" s="28" t="s">
        <v>437</v>
      </c>
      <c r="B22" s="25" t="s">
        <v>107</v>
      </c>
      <c r="C22" s="25" t="s">
        <v>113</v>
      </c>
      <c r="D22" s="25" t="s">
        <v>113</v>
      </c>
      <c r="E22" s="25" t="s">
        <v>112</v>
      </c>
      <c r="F22" s="25" t="s">
        <v>109</v>
      </c>
      <c r="G22" s="25" t="s">
        <v>20</v>
      </c>
      <c r="H22" s="25" t="s">
        <v>54</v>
      </c>
      <c r="I22" s="25">
        <v>0</v>
      </c>
      <c r="J22" s="25">
        <v>0</v>
      </c>
      <c r="K22" s="25">
        <v>0</v>
      </c>
      <c r="L22" s="25" t="s">
        <v>53</v>
      </c>
      <c r="M22" s="25" t="str">
        <f>IF(COUNTIF($L22,"*Three or fewer restraints/seclusion occurred during this reporting period*"),"1","0")</f>
        <v>1</v>
      </c>
      <c r="N22" s="25" t="str">
        <f>IF(COUNTIF($L22,"*Update has been made to the FBA*"),"1","0")</f>
        <v>0</v>
      </c>
      <c r="O22" s="25" t="str">
        <f>IF(COUNTIF($L22,"*Update has been made to the PBSP*"),"1","0")</f>
        <v>0</v>
      </c>
      <c r="P22" s="25" t="str">
        <f>IF(COUNTIF($L22,"*ISP Team has convened*"),"1","0")</f>
        <v>0</v>
      </c>
      <c r="Q22" s="25" t="str">
        <f>IF(COUNTIF($L22,"*General retraining of staff*"),"1","0")</f>
        <v>0</v>
      </c>
      <c r="R22" s="25" t="str">
        <f>IF(COUNTIF($L22,"*ISP Team has convened*"),"1","0")</f>
        <v>0</v>
      </c>
      <c r="S22" s="25" t="str">
        <f>IF(COUNTIF($L22,"*Changes made to the ISP*"),"1","0")</f>
        <v>0</v>
      </c>
      <c r="T22" s="25" t="str">
        <f>IF(COUNTIF($L22,"*Assistive Device/Technology added to child's ISP*"),"1","0")</f>
        <v>0</v>
      </c>
      <c r="U22" s="25" t="str">
        <f>IF(COUNTIF($L22,"*Adaptations made to meet identified sensory needs*"),"1","0")</f>
        <v>0</v>
      </c>
      <c r="V22" s="25" t="str">
        <f>IF(COUNTIF($L22,"*Consultation with psychiatrist/medication prescriber*"),"1","0")</f>
        <v>0</v>
      </c>
      <c r="W22" s="25" t="str">
        <f>IF(COUNTIF($L22,"*Consultation with Primary Care Physician/Dentist*"),"1","0")</f>
        <v>0</v>
      </c>
      <c r="X22" s="25" t="str">
        <f>IF(COUNTIF($L22,"*Environmental changes to the setting interior*"),"1","0")</f>
        <v>0</v>
      </c>
      <c r="Y22" s="25" t="str">
        <f>IF(COUNTIF($L22,"*Door Window Dings Added*"),"1","0")</f>
        <v>0</v>
      </c>
      <c r="Z22" s="25" t="str">
        <f>IF(COUNTIF($L22,"*Environmental changes to the child's bedroom*"),"1","0")</f>
        <v>0</v>
      </c>
      <c r="AA22" s="25" t="str">
        <f>IF(COUNTIF($L22,"*Environmental changes to the setting exterior / property*"),"1","0")</f>
        <v>0</v>
      </c>
      <c r="AB22" s="25" t="str">
        <f>IF(COUNTIF($L22,"*Changes made to the child's schedule*"),"1","0")</f>
        <v>0</v>
      </c>
      <c r="AC22" s="25" t="str">
        <f>IF(COUNTIF($L22,"*Changes made to the child's protocols*"),"1","0")</f>
        <v>0</v>
      </c>
      <c r="AD22" s="25" t="str">
        <f>IF(COUNTIF($L22,"*Following a review of the restraints, no steps were taken to decrease the use of restraint/secusion during this reporting period*"),"1","0")</f>
        <v>0</v>
      </c>
      <c r="AE22" s="25">
        <v>0</v>
      </c>
      <c r="AF22" s="25">
        <v>0</v>
      </c>
      <c r="AG22" s="25">
        <v>0</v>
      </c>
      <c r="AH22" s="25" t="s">
        <v>53</v>
      </c>
      <c r="AI22" s="25" t="str">
        <f>IF(COUNTIF($AH22,"*Three or fewer restraints/seclusion occurred during this reporting period*"),"1","0")</f>
        <v>1</v>
      </c>
      <c r="AJ22" s="25" t="str">
        <f>IF(COUNTIF($AH22,"*Update has been made to the FBA*"),"1","0")</f>
        <v>0</v>
      </c>
      <c r="AK22" s="25" t="str">
        <f>IF(COUNTIF($AH22,"*Update has been made to the PBSP*"),"1","0")</f>
        <v>0</v>
      </c>
      <c r="AL22" s="25" t="str">
        <f>IF(COUNTIF($AH22,"*ISP Team has convened*"),"1","0")</f>
        <v>0</v>
      </c>
      <c r="AM22" s="25" t="str">
        <f>IF(COUNTIF($AH22,"*General retraining of staff*"),"1","0")</f>
        <v>0</v>
      </c>
      <c r="AN22" s="25" t="str">
        <f>IF(COUNTIF($AH22,"*ISP Team has convened*"),"1","0")</f>
        <v>0</v>
      </c>
      <c r="AO22" s="25" t="str">
        <f>IF(COUNTIF($AH22,"*Changes made to the ISP*"),"1","0")</f>
        <v>0</v>
      </c>
      <c r="AP22" s="25" t="str">
        <f>IF(COUNTIF($AH22,"*Assistive Device/Technology added to child's ISP*"),"1","0")</f>
        <v>0</v>
      </c>
      <c r="AQ22" s="25" t="str">
        <f>IF(COUNTIF($AH22,"*Adaptations made to meet identified sensory needs*"),"1","0")</f>
        <v>0</v>
      </c>
      <c r="AR22" s="25" t="str">
        <f>IF(COUNTIF($AH22,"*Consultation with psychiatrist/medication prescriber*"),"1","0")</f>
        <v>0</v>
      </c>
      <c r="AS22" s="25" t="str">
        <f>IF(COUNTIF($AH22,"*Consultation with Primary Care Physician/Dentist*"),"1","0")</f>
        <v>0</v>
      </c>
      <c r="AT22" s="25" t="str">
        <f>IF(COUNTIF($AH22,"*Environmental changes to the setting interior*"),"1","0")</f>
        <v>0</v>
      </c>
      <c r="AU22" s="25" t="str">
        <f>IF(COUNTIF($AH22,"*Door Window Dings Added*"),"1","0")</f>
        <v>0</v>
      </c>
      <c r="AV22" s="25" t="str">
        <f>IF(COUNTIF($AH22,"*Environmental changes to the child's bedroom*"),"1","0")</f>
        <v>0</v>
      </c>
      <c r="AW22" s="25" t="str">
        <f>IF(COUNTIF($AH22,"*Environmental changes to the setting exterior / property*"),"1","0")</f>
        <v>0</v>
      </c>
      <c r="AX22" s="25" t="str">
        <f>IF(COUNTIF($AH22,"*Changes made to the child's schedule*"),"1","0")</f>
        <v>0</v>
      </c>
      <c r="AY22" s="25" t="str">
        <f>IF(COUNTIF($AH22,"*Changes made to the child's protocols*"),"1","0")</f>
        <v>0</v>
      </c>
      <c r="AZ22" s="25" t="str">
        <f>IF(COUNTIF($AH22,"*Following a review of the restraints, no steps were taken to decrease the use of restraint/secusion during this reporting period*"),"1","0")</f>
        <v>0</v>
      </c>
    </row>
    <row r="23" spans="1:52" ht="50" customHeight="1" x14ac:dyDescent="0.35">
      <c r="A23" s="28" t="s">
        <v>438</v>
      </c>
      <c r="B23" s="25" t="s">
        <v>107</v>
      </c>
      <c r="C23" s="25" t="s">
        <v>108</v>
      </c>
      <c r="D23" s="25" t="s">
        <v>108</v>
      </c>
      <c r="E23" s="25" t="s">
        <v>112</v>
      </c>
      <c r="F23" s="25" t="s">
        <v>109</v>
      </c>
      <c r="G23" s="25" t="s">
        <v>20</v>
      </c>
      <c r="H23" s="25" t="s">
        <v>54</v>
      </c>
      <c r="I23" s="25">
        <v>0</v>
      </c>
      <c r="J23" s="25">
        <v>0</v>
      </c>
      <c r="K23" s="25">
        <v>0</v>
      </c>
      <c r="L23" s="25" t="s">
        <v>53</v>
      </c>
      <c r="M23" s="25" t="str">
        <f>IF(COUNTIF($L23,"*Three or fewer restraints/seclusion occurred during this reporting period*"),"1","0")</f>
        <v>1</v>
      </c>
      <c r="N23" s="25" t="str">
        <f>IF(COUNTIF($L23,"*Update has been made to the FBA*"),"1","0")</f>
        <v>0</v>
      </c>
      <c r="O23" s="25" t="str">
        <f>IF(COUNTIF($L23,"*Update has been made to the PBSP*"),"1","0")</f>
        <v>0</v>
      </c>
      <c r="P23" s="25" t="str">
        <f>IF(COUNTIF($L23,"*ISP Team has convened*"),"1","0")</f>
        <v>0</v>
      </c>
      <c r="Q23" s="25" t="str">
        <f>IF(COUNTIF($L23,"*General retraining of staff*"),"1","0")</f>
        <v>0</v>
      </c>
      <c r="R23" s="25" t="str">
        <f>IF(COUNTIF($L23,"*ISP Team has convened*"),"1","0")</f>
        <v>0</v>
      </c>
      <c r="S23" s="25" t="str">
        <f>IF(COUNTIF($L23,"*Changes made to the ISP*"),"1","0")</f>
        <v>0</v>
      </c>
      <c r="T23" s="25" t="str">
        <f>IF(COUNTIF($L23,"*Assistive Device/Technology added to child's ISP*"),"1","0")</f>
        <v>0</v>
      </c>
      <c r="U23" s="25" t="str">
        <f>IF(COUNTIF($L23,"*Adaptations made to meet identified sensory needs*"),"1","0")</f>
        <v>0</v>
      </c>
      <c r="V23" s="25" t="str">
        <f>IF(COUNTIF($L23,"*Consultation with psychiatrist/medication prescriber*"),"1","0")</f>
        <v>0</v>
      </c>
      <c r="W23" s="25" t="str">
        <f>IF(COUNTIF($L23,"*Consultation with Primary Care Physician/Dentist*"),"1","0")</f>
        <v>0</v>
      </c>
      <c r="X23" s="25" t="str">
        <f>IF(COUNTIF($L23,"*Environmental changes to the setting interior*"),"1","0")</f>
        <v>0</v>
      </c>
      <c r="Y23" s="25" t="str">
        <f>IF(COUNTIF($L23,"*Door Window Dings Added*"),"1","0")</f>
        <v>0</v>
      </c>
      <c r="Z23" s="25" t="str">
        <f>IF(COUNTIF($L23,"*Environmental changes to the child's bedroom*"),"1","0")</f>
        <v>0</v>
      </c>
      <c r="AA23" s="25" t="str">
        <f>IF(COUNTIF($L23,"*Environmental changes to the setting exterior / property*"),"1","0")</f>
        <v>0</v>
      </c>
      <c r="AB23" s="25" t="str">
        <f>IF(COUNTIF($L23,"*Changes made to the child's schedule*"),"1","0")</f>
        <v>0</v>
      </c>
      <c r="AC23" s="25" t="str">
        <f>IF(COUNTIF($L23,"*Changes made to the child's protocols*"),"1","0")</f>
        <v>0</v>
      </c>
      <c r="AD23" s="25" t="str">
        <f>IF(COUNTIF($L23,"*Following a review of the restraints, no steps were taken to decrease the use of restraint/secusion during this reporting period*"),"1","0")</f>
        <v>0</v>
      </c>
      <c r="AE23" s="25">
        <v>0</v>
      </c>
      <c r="AF23" s="25">
        <v>0</v>
      </c>
      <c r="AG23" s="25">
        <v>0</v>
      </c>
      <c r="AH23" s="25" t="s">
        <v>53</v>
      </c>
      <c r="AI23" s="25" t="str">
        <f>IF(COUNTIF($AH23,"*Three or fewer restraints/seclusion occurred during this reporting period*"),"1","0")</f>
        <v>1</v>
      </c>
      <c r="AJ23" s="25" t="str">
        <f>IF(COUNTIF($AH23,"*Update has been made to the FBA*"),"1","0")</f>
        <v>0</v>
      </c>
      <c r="AK23" s="25" t="str">
        <f>IF(COUNTIF($AH23,"*Update has been made to the PBSP*"),"1","0")</f>
        <v>0</v>
      </c>
      <c r="AL23" s="25" t="str">
        <f>IF(COUNTIF($AH23,"*ISP Team has convened*"),"1","0")</f>
        <v>0</v>
      </c>
      <c r="AM23" s="25" t="str">
        <f>IF(COUNTIF($AH23,"*General retraining of staff*"),"1","0")</f>
        <v>0</v>
      </c>
      <c r="AN23" s="25" t="str">
        <f>IF(COUNTIF($AH23,"*ISP Team has convened*"),"1","0")</f>
        <v>0</v>
      </c>
      <c r="AO23" s="25" t="str">
        <f>IF(COUNTIF($AH23,"*Changes made to the ISP*"),"1","0")</f>
        <v>0</v>
      </c>
      <c r="AP23" s="25" t="str">
        <f>IF(COUNTIF($AH23,"*Assistive Device/Technology added to child's ISP*"),"1","0")</f>
        <v>0</v>
      </c>
      <c r="AQ23" s="25" t="str">
        <f>IF(COUNTIF($AH23,"*Adaptations made to meet identified sensory needs*"),"1","0")</f>
        <v>0</v>
      </c>
      <c r="AR23" s="25" t="str">
        <f>IF(COUNTIF($AH23,"*Consultation with psychiatrist/medication prescriber*"),"1","0")</f>
        <v>0</v>
      </c>
      <c r="AS23" s="25" t="str">
        <f>IF(COUNTIF($AH23,"*Consultation with Primary Care Physician/Dentist*"),"1","0")</f>
        <v>0</v>
      </c>
      <c r="AT23" s="25" t="str">
        <f>IF(COUNTIF($AH23,"*Environmental changes to the setting interior*"),"1","0")</f>
        <v>0</v>
      </c>
      <c r="AU23" s="25" t="str">
        <f>IF(COUNTIF($AH23,"*Door Window Dings Added*"),"1","0")</f>
        <v>0</v>
      </c>
      <c r="AV23" s="25" t="str">
        <f>IF(COUNTIF($AH23,"*Environmental changes to the child's bedroom*"),"1","0")</f>
        <v>0</v>
      </c>
      <c r="AW23" s="25" t="str">
        <f>IF(COUNTIF($AH23,"*Environmental changes to the setting exterior / property*"),"1","0")</f>
        <v>0</v>
      </c>
      <c r="AX23" s="25" t="str">
        <f>IF(COUNTIF($AH23,"*Changes made to the child's schedule*"),"1","0")</f>
        <v>0</v>
      </c>
      <c r="AY23" s="25" t="str">
        <f>IF(COUNTIF($AH23,"*Changes made to the child's protocols*"),"1","0")</f>
        <v>0</v>
      </c>
      <c r="AZ23" s="25" t="str">
        <f>IF(COUNTIF($AH23,"*Following a review of the restraints, no steps were taken to decrease the use of restraint/secusion during this reporting period*"),"1","0")</f>
        <v>0</v>
      </c>
    </row>
    <row r="24" spans="1:52" ht="50" customHeight="1" x14ac:dyDescent="0.35">
      <c r="A24" s="28" t="s">
        <v>439</v>
      </c>
      <c r="B24" s="25" t="s">
        <v>111</v>
      </c>
      <c r="C24" s="25" t="s">
        <v>108</v>
      </c>
      <c r="D24" s="25" t="s">
        <v>108</v>
      </c>
      <c r="E24" s="25" t="s">
        <v>112</v>
      </c>
      <c r="F24" s="25" t="s">
        <v>109</v>
      </c>
      <c r="G24" s="25" t="s">
        <v>20</v>
      </c>
      <c r="H24" s="25" t="s">
        <v>54</v>
      </c>
      <c r="I24" s="25">
        <v>0</v>
      </c>
      <c r="J24" s="25">
        <v>0</v>
      </c>
      <c r="K24" s="25">
        <v>0</v>
      </c>
      <c r="L24" s="25" t="s">
        <v>53</v>
      </c>
      <c r="M24" s="25" t="str">
        <f>IF(COUNTIF($L24,"*Three or fewer restraints/seclusion occurred during this reporting period*"),"1","0")</f>
        <v>1</v>
      </c>
      <c r="N24" s="25" t="str">
        <f>IF(COUNTIF($L24,"*Update has been made to the FBA*"),"1","0")</f>
        <v>0</v>
      </c>
      <c r="O24" s="25" t="str">
        <f>IF(COUNTIF($L24,"*Update has been made to the PBSP*"),"1","0")</f>
        <v>0</v>
      </c>
      <c r="P24" s="25" t="str">
        <f>IF(COUNTIF($L24,"*ISP Team has convened*"),"1","0")</f>
        <v>0</v>
      </c>
      <c r="Q24" s="25" t="str">
        <f>IF(COUNTIF($L24,"*General retraining of staff*"),"1","0")</f>
        <v>0</v>
      </c>
      <c r="R24" s="25" t="str">
        <f>IF(COUNTIF($L24,"*ISP Team has convened*"),"1","0")</f>
        <v>0</v>
      </c>
      <c r="S24" s="25" t="str">
        <f>IF(COUNTIF($L24,"*Changes made to the ISP*"),"1","0")</f>
        <v>0</v>
      </c>
      <c r="T24" s="25" t="str">
        <f>IF(COUNTIF($L24,"*Assistive Device/Technology added to child's ISP*"),"1","0")</f>
        <v>0</v>
      </c>
      <c r="U24" s="25" t="str">
        <f>IF(COUNTIF($L24,"*Adaptations made to meet identified sensory needs*"),"1","0")</f>
        <v>0</v>
      </c>
      <c r="V24" s="25" t="str">
        <f>IF(COUNTIF($L24,"*Consultation with psychiatrist/medication prescriber*"),"1","0")</f>
        <v>0</v>
      </c>
      <c r="W24" s="25" t="str">
        <f>IF(COUNTIF($L24,"*Consultation with Primary Care Physician/Dentist*"),"1","0")</f>
        <v>0</v>
      </c>
      <c r="X24" s="25" t="str">
        <f>IF(COUNTIF($L24,"*Environmental changes to the setting interior*"),"1","0")</f>
        <v>0</v>
      </c>
      <c r="Y24" s="25" t="str">
        <f>IF(COUNTIF($L24,"*Door Window Dings Added*"),"1","0")</f>
        <v>0</v>
      </c>
      <c r="Z24" s="25" t="str">
        <f>IF(COUNTIF($L24,"*Environmental changes to the child's bedroom*"),"1","0")</f>
        <v>0</v>
      </c>
      <c r="AA24" s="25" t="str">
        <f>IF(COUNTIF($L24,"*Environmental changes to the setting exterior / property*"),"1","0")</f>
        <v>0</v>
      </c>
      <c r="AB24" s="25" t="str">
        <f>IF(COUNTIF($L24,"*Changes made to the child's schedule*"),"1","0")</f>
        <v>0</v>
      </c>
      <c r="AC24" s="25" t="str">
        <f>IF(COUNTIF($L24,"*Changes made to the child's protocols*"),"1","0")</f>
        <v>0</v>
      </c>
      <c r="AD24" s="25" t="str">
        <f>IF(COUNTIF($L24,"*Following a review of the restraints, no steps were taken to decrease the use of restraint/secusion during this reporting period*"),"1","0")</f>
        <v>0</v>
      </c>
      <c r="AE24" s="25">
        <v>0</v>
      </c>
      <c r="AF24" s="25">
        <v>0</v>
      </c>
      <c r="AG24" s="25">
        <v>0</v>
      </c>
      <c r="AH24" s="25" t="s">
        <v>53</v>
      </c>
      <c r="AI24" s="25" t="str">
        <f>IF(COUNTIF($AH24,"*Three or fewer restraints/seclusion occurred during this reporting period*"),"1","0")</f>
        <v>1</v>
      </c>
      <c r="AJ24" s="25" t="str">
        <f>IF(COUNTIF($AH24,"*Update has been made to the FBA*"),"1","0")</f>
        <v>0</v>
      </c>
      <c r="AK24" s="25" t="str">
        <f>IF(COUNTIF($AH24,"*Update has been made to the PBSP*"),"1","0")</f>
        <v>0</v>
      </c>
      <c r="AL24" s="25" t="str">
        <f>IF(COUNTIF($AH24,"*ISP Team has convened*"),"1","0")</f>
        <v>0</v>
      </c>
      <c r="AM24" s="25" t="str">
        <f>IF(COUNTIF($AH24,"*General retraining of staff*"),"1","0")</f>
        <v>0</v>
      </c>
      <c r="AN24" s="25" t="str">
        <f>IF(COUNTIF($AH24,"*ISP Team has convened*"),"1","0")</f>
        <v>0</v>
      </c>
      <c r="AO24" s="25" t="str">
        <f>IF(COUNTIF($AH24,"*Changes made to the ISP*"),"1","0")</f>
        <v>0</v>
      </c>
      <c r="AP24" s="25" t="str">
        <f>IF(COUNTIF($AH24,"*Assistive Device/Technology added to child's ISP*"),"1","0")</f>
        <v>0</v>
      </c>
      <c r="AQ24" s="25" t="str">
        <f>IF(COUNTIF($AH24,"*Adaptations made to meet identified sensory needs*"),"1","0")</f>
        <v>0</v>
      </c>
      <c r="AR24" s="25" t="str">
        <f>IF(COUNTIF($AH24,"*Consultation with psychiatrist/medication prescriber*"),"1","0")</f>
        <v>0</v>
      </c>
      <c r="AS24" s="25" t="str">
        <f>IF(COUNTIF($AH24,"*Consultation with Primary Care Physician/Dentist*"),"1","0")</f>
        <v>0</v>
      </c>
      <c r="AT24" s="25" t="str">
        <f>IF(COUNTIF($AH24,"*Environmental changes to the setting interior*"),"1","0")</f>
        <v>0</v>
      </c>
      <c r="AU24" s="25" t="str">
        <f>IF(COUNTIF($AH24,"*Door Window Dings Added*"),"1","0")</f>
        <v>0</v>
      </c>
      <c r="AV24" s="25" t="str">
        <f>IF(COUNTIF($AH24,"*Environmental changes to the child's bedroom*"),"1","0")</f>
        <v>0</v>
      </c>
      <c r="AW24" s="25" t="str">
        <f>IF(COUNTIF($AH24,"*Environmental changes to the setting exterior / property*"),"1","0")</f>
        <v>0</v>
      </c>
      <c r="AX24" s="25" t="str">
        <f>IF(COUNTIF($AH24,"*Changes made to the child's schedule*"),"1","0")</f>
        <v>0</v>
      </c>
      <c r="AY24" s="25" t="str">
        <f>IF(COUNTIF($AH24,"*Changes made to the child's protocols*"),"1","0")</f>
        <v>0</v>
      </c>
      <c r="AZ24" s="25" t="str">
        <f>IF(COUNTIF($AH24,"*Following a review of the restraints, no steps were taken to decrease the use of restraint/secusion during this reporting period*"),"1","0")</f>
        <v>0</v>
      </c>
    </row>
    <row r="25" spans="1:52" ht="50" customHeight="1" x14ac:dyDescent="0.35">
      <c r="A25" s="28" t="s">
        <v>440</v>
      </c>
      <c r="B25" s="25" t="s">
        <v>107</v>
      </c>
      <c r="C25" s="25" t="s">
        <v>113</v>
      </c>
      <c r="D25" s="25" t="s">
        <v>113</v>
      </c>
      <c r="E25" s="25" t="s">
        <v>112</v>
      </c>
      <c r="F25" s="25" t="s">
        <v>109</v>
      </c>
      <c r="G25" s="25" t="s">
        <v>20</v>
      </c>
      <c r="H25" s="25" t="s">
        <v>54</v>
      </c>
      <c r="I25" s="25">
        <v>0</v>
      </c>
      <c r="J25" s="25">
        <v>0</v>
      </c>
      <c r="K25" s="25">
        <v>0</v>
      </c>
      <c r="L25" s="25" t="s">
        <v>164</v>
      </c>
      <c r="M25" s="25" t="str">
        <f>IF(COUNTIF($L25,"*Three or fewer restraints/seclusion occurred during this reporting period*"),"1","0")</f>
        <v>0</v>
      </c>
      <c r="N25" s="25" t="str">
        <f>IF(COUNTIF($L25,"*Update has been made to the FBA*"),"1","0")</f>
        <v>0</v>
      </c>
      <c r="O25" s="25" t="str">
        <f>IF(COUNTIF($L25,"*Update has been made to the PBSP*"),"1","0")</f>
        <v>0</v>
      </c>
      <c r="P25" s="25" t="str">
        <f>IF(COUNTIF($L25,"*ISP Team has convened*"),"1","0")</f>
        <v>0</v>
      </c>
      <c r="Q25" s="25" t="str">
        <f>IF(COUNTIF($L25,"*General retraining of staff*"),"1","0")</f>
        <v>0</v>
      </c>
      <c r="R25" s="25" t="str">
        <f>IF(COUNTIF($L25,"*ISP Team has convened*"),"1","0")</f>
        <v>0</v>
      </c>
      <c r="S25" s="25" t="str">
        <f>IF(COUNTIF($L25,"*Changes made to the ISP*"),"1","0")</f>
        <v>0</v>
      </c>
      <c r="T25" s="25" t="str">
        <f>IF(COUNTIF($L25,"*Assistive Device/Technology added to child's ISP*"),"1","0")</f>
        <v>0</v>
      </c>
      <c r="U25" s="25" t="str">
        <f>IF(COUNTIF($L25,"*Adaptations made to meet identified sensory needs*"),"1","0")</f>
        <v>0</v>
      </c>
      <c r="V25" s="25" t="str">
        <f>IF(COUNTIF($L25,"*Consultation with psychiatrist/medication prescriber*"),"1","0")</f>
        <v>0</v>
      </c>
      <c r="W25" s="25" t="str">
        <f>IF(COUNTIF($L25,"*Consultation with Primary Care Physician/Dentist*"),"1","0")</f>
        <v>0</v>
      </c>
      <c r="X25" s="25" t="str">
        <f>IF(COUNTIF($L25,"*Environmental changes to the setting interior*"),"1","0")</f>
        <v>0</v>
      </c>
      <c r="Y25" s="25" t="str">
        <f>IF(COUNTIF($L25,"*Door Window Dings Added*"),"1","0")</f>
        <v>0</v>
      </c>
      <c r="Z25" s="25" t="str">
        <f>IF(COUNTIF($L25,"*Environmental changes to the child's bedroom*"),"1","0")</f>
        <v>0</v>
      </c>
      <c r="AA25" s="25" t="str">
        <f>IF(COUNTIF($L25,"*Environmental changes to the setting exterior / property*"),"1","0")</f>
        <v>0</v>
      </c>
      <c r="AB25" s="25" t="str">
        <f>IF(COUNTIF($L25,"*Changes made to the child's schedule*"),"1","0")</f>
        <v>0</v>
      </c>
      <c r="AC25" s="25" t="str">
        <f>IF(COUNTIF($L25,"*Changes made to the child's protocols*"),"1","0")</f>
        <v>0</v>
      </c>
      <c r="AD25" s="25" t="str">
        <f>IF(COUNTIF($L25,"*Following a review of the restraints, no steps were taken to decrease the use of restraint/secusion during this reporting period*"),"1","0")</f>
        <v>0</v>
      </c>
      <c r="AE25" s="25">
        <v>0</v>
      </c>
      <c r="AF25" s="25">
        <v>0</v>
      </c>
      <c r="AG25" s="25">
        <v>0</v>
      </c>
      <c r="AH25" s="25" t="s">
        <v>164</v>
      </c>
      <c r="AI25" s="25" t="str">
        <f>IF(COUNTIF($AH25,"*Three or fewer restraints/seclusion occurred during this reporting period*"),"1","0")</f>
        <v>0</v>
      </c>
      <c r="AJ25" s="25" t="str">
        <f>IF(COUNTIF($AH25,"*Update has been made to the FBA*"),"1","0")</f>
        <v>0</v>
      </c>
      <c r="AK25" s="25" t="str">
        <f>IF(COUNTIF($AH25,"*Update has been made to the PBSP*"),"1","0")</f>
        <v>0</v>
      </c>
      <c r="AL25" s="25" t="str">
        <f>IF(COUNTIF($AH25,"*ISP Team has convened*"),"1","0")</f>
        <v>0</v>
      </c>
      <c r="AM25" s="25" t="str">
        <f>IF(COUNTIF($AH25,"*General retraining of staff*"),"1","0")</f>
        <v>0</v>
      </c>
      <c r="AN25" s="25" t="str">
        <f>IF(COUNTIF($AH25,"*ISP Team has convened*"),"1","0")</f>
        <v>0</v>
      </c>
      <c r="AO25" s="25" t="str">
        <f>IF(COUNTIF($AH25,"*Changes made to the ISP*"),"1","0")</f>
        <v>0</v>
      </c>
      <c r="AP25" s="25" t="str">
        <f>IF(COUNTIF($AH25,"*Assistive Device/Technology added to child's ISP*"),"1","0")</f>
        <v>0</v>
      </c>
      <c r="AQ25" s="25" t="str">
        <f>IF(COUNTIF($AH25,"*Adaptations made to meet identified sensory needs*"),"1","0")</f>
        <v>0</v>
      </c>
      <c r="AR25" s="25" t="str">
        <f>IF(COUNTIF($AH25,"*Consultation with psychiatrist/medication prescriber*"),"1","0")</f>
        <v>0</v>
      </c>
      <c r="AS25" s="25" t="str">
        <f>IF(COUNTIF($AH25,"*Consultation with Primary Care Physician/Dentist*"),"1","0")</f>
        <v>0</v>
      </c>
      <c r="AT25" s="25" t="str">
        <f>IF(COUNTIF($AH25,"*Environmental changes to the setting interior*"),"1","0")</f>
        <v>0</v>
      </c>
      <c r="AU25" s="25" t="str">
        <f>IF(COUNTIF($AH25,"*Door Window Dings Added*"),"1","0")</f>
        <v>0</v>
      </c>
      <c r="AV25" s="25" t="str">
        <f>IF(COUNTIF($AH25,"*Environmental changes to the child's bedroom*"),"1","0")</f>
        <v>0</v>
      </c>
      <c r="AW25" s="25" t="str">
        <f>IF(COUNTIF($AH25,"*Environmental changes to the setting exterior / property*"),"1","0")</f>
        <v>0</v>
      </c>
      <c r="AX25" s="25" t="str">
        <f>IF(COUNTIF($AH25,"*Changes made to the child's schedule*"),"1","0")</f>
        <v>0</v>
      </c>
      <c r="AY25" s="25" t="str">
        <f>IF(COUNTIF($AH25,"*Changes made to the child's protocols*"),"1","0")</f>
        <v>0</v>
      </c>
      <c r="AZ25" s="25" t="str">
        <f>IF(COUNTIF($AH25,"*Following a review of the restraints, no steps were taken to decrease the use of restraint/secusion during this reporting period*"),"1","0")</f>
        <v>0</v>
      </c>
    </row>
    <row r="26" spans="1:52" ht="50" customHeight="1" x14ac:dyDescent="0.35">
      <c r="A26" s="28" t="s">
        <v>441</v>
      </c>
      <c r="B26" s="25" t="s">
        <v>107</v>
      </c>
      <c r="C26" s="25" t="s">
        <v>108</v>
      </c>
      <c r="D26" s="25" t="s">
        <v>108</v>
      </c>
      <c r="E26" s="25" t="s">
        <v>112</v>
      </c>
      <c r="F26" s="25" t="s">
        <v>109</v>
      </c>
      <c r="G26" s="25" t="s">
        <v>20</v>
      </c>
      <c r="H26" s="25" t="s">
        <v>54</v>
      </c>
      <c r="I26" s="25">
        <v>0</v>
      </c>
      <c r="J26" s="25">
        <v>0</v>
      </c>
      <c r="K26" s="25">
        <v>0</v>
      </c>
      <c r="L26" s="25" t="s">
        <v>164</v>
      </c>
      <c r="M26" s="25" t="str">
        <f>IF(COUNTIF($L26,"*Three or fewer restraints/seclusion occurred during this reporting period*"),"1","0")</f>
        <v>0</v>
      </c>
      <c r="N26" s="25" t="str">
        <f>IF(COUNTIF($L26,"*Update has been made to the FBA*"),"1","0")</f>
        <v>0</v>
      </c>
      <c r="O26" s="25" t="str">
        <f>IF(COUNTIF($L26,"*Update has been made to the PBSP*"),"1","0")</f>
        <v>0</v>
      </c>
      <c r="P26" s="25" t="str">
        <f>IF(COUNTIF($L26,"*ISP Team has convened*"),"1","0")</f>
        <v>0</v>
      </c>
      <c r="Q26" s="25" t="str">
        <f>IF(COUNTIF($L26,"*General retraining of staff*"),"1","0")</f>
        <v>0</v>
      </c>
      <c r="R26" s="25" t="str">
        <f>IF(COUNTIF($L26,"*ISP Team has convened*"),"1","0")</f>
        <v>0</v>
      </c>
      <c r="S26" s="25" t="str">
        <f>IF(COUNTIF($L26,"*Changes made to the ISP*"),"1","0")</f>
        <v>0</v>
      </c>
      <c r="T26" s="25" t="str">
        <f>IF(COUNTIF($L26,"*Assistive Device/Technology added to child's ISP*"),"1","0")</f>
        <v>0</v>
      </c>
      <c r="U26" s="25" t="str">
        <f>IF(COUNTIF($L26,"*Adaptations made to meet identified sensory needs*"),"1","0")</f>
        <v>0</v>
      </c>
      <c r="V26" s="25" t="str">
        <f>IF(COUNTIF($L26,"*Consultation with psychiatrist/medication prescriber*"),"1","0")</f>
        <v>0</v>
      </c>
      <c r="W26" s="25" t="str">
        <f>IF(COUNTIF($L26,"*Consultation with Primary Care Physician/Dentist*"),"1","0")</f>
        <v>0</v>
      </c>
      <c r="X26" s="25" t="str">
        <f>IF(COUNTIF($L26,"*Environmental changes to the setting interior*"),"1","0")</f>
        <v>0</v>
      </c>
      <c r="Y26" s="25" t="str">
        <f>IF(COUNTIF($L26,"*Door Window Dings Added*"),"1","0")</f>
        <v>0</v>
      </c>
      <c r="Z26" s="25" t="str">
        <f>IF(COUNTIF($L26,"*Environmental changes to the child's bedroom*"),"1","0")</f>
        <v>0</v>
      </c>
      <c r="AA26" s="25" t="str">
        <f>IF(COUNTIF($L26,"*Environmental changes to the setting exterior / property*"),"1","0")</f>
        <v>0</v>
      </c>
      <c r="AB26" s="25" t="str">
        <f>IF(COUNTIF($L26,"*Changes made to the child's schedule*"),"1","0")</f>
        <v>0</v>
      </c>
      <c r="AC26" s="25" t="str">
        <f>IF(COUNTIF($L26,"*Changes made to the child's protocols*"),"1","0")</f>
        <v>0</v>
      </c>
      <c r="AD26" s="25" t="str">
        <f>IF(COUNTIF($L26,"*Following a review of the restraints, no steps were taken to decrease the use of restraint/secusion during this reporting period*"),"1","0")</f>
        <v>0</v>
      </c>
      <c r="AE26" s="25">
        <v>0</v>
      </c>
      <c r="AF26" s="25">
        <v>0</v>
      </c>
      <c r="AG26" s="25">
        <v>0</v>
      </c>
      <c r="AH26" s="25" t="s">
        <v>164</v>
      </c>
      <c r="AI26" s="25" t="str">
        <f>IF(COUNTIF($AH26,"*Three or fewer restraints/seclusion occurred during this reporting period*"),"1","0")</f>
        <v>0</v>
      </c>
      <c r="AJ26" s="25" t="str">
        <f>IF(COUNTIF($AH26,"*Update has been made to the FBA*"),"1","0")</f>
        <v>0</v>
      </c>
      <c r="AK26" s="25" t="str">
        <f>IF(COUNTIF($AH26,"*Update has been made to the PBSP*"),"1","0")</f>
        <v>0</v>
      </c>
      <c r="AL26" s="25" t="str">
        <f>IF(COUNTIF($AH26,"*ISP Team has convened*"),"1","0")</f>
        <v>0</v>
      </c>
      <c r="AM26" s="25" t="str">
        <f>IF(COUNTIF($AH26,"*General retraining of staff*"),"1","0")</f>
        <v>0</v>
      </c>
      <c r="AN26" s="25" t="str">
        <f>IF(COUNTIF($AH26,"*ISP Team has convened*"),"1","0")</f>
        <v>0</v>
      </c>
      <c r="AO26" s="25" t="str">
        <f>IF(COUNTIF($AH26,"*Changes made to the ISP*"),"1","0")</f>
        <v>0</v>
      </c>
      <c r="AP26" s="25" t="str">
        <f>IF(COUNTIF($AH26,"*Assistive Device/Technology added to child's ISP*"),"1","0")</f>
        <v>0</v>
      </c>
      <c r="AQ26" s="25" t="str">
        <f>IF(COUNTIF($AH26,"*Adaptations made to meet identified sensory needs*"),"1","0")</f>
        <v>0</v>
      </c>
      <c r="AR26" s="25" t="str">
        <f>IF(COUNTIF($AH26,"*Consultation with psychiatrist/medication prescriber*"),"1","0")</f>
        <v>0</v>
      </c>
      <c r="AS26" s="25" t="str">
        <f>IF(COUNTIF($AH26,"*Consultation with Primary Care Physician/Dentist*"),"1","0")</f>
        <v>0</v>
      </c>
      <c r="AT26" s="25" t="str">
        <f>IF(COUNTIF($AH26,"*Environmental changes to the setting interior*"),"1","0")</f>
        <v>0</v>
      </c>
      <c r="AU26" s="25" t="str">
        <f>IF(COUNTIF($AH26,"*Door Window Dings Added*"),"1","0")</f>
        <v>0</v>
      </c>
      <c r="AV26" s="25" t="str">
        <f>IF(COUNTIF($AH26,"*Environmental changes to the child's bedroom*"),"1","0")</f>
        <v>0</v>
      </c>
      <c r="AW26" s="25" t="str">
        <f>IF(COUNTIF($AH26,"*Environmental changes to the setting exterior / property*"),"1","0")</f>
        <v>0</v>
      </c>
      <c r="AX26" s="25" t="str">
        <f>IF(COUNTIF($AH26,"*Changes made to the child's schedule*"),"1","0")</f>
        <v>0</v>
      </c>
      <c r="AY26" s="25" t="str">
        <f>IF(COUNTIF($AH26,"*Changes made to the child's protocols*"),"1","0")</f>
        <v>0</v>
      </c>
      <c r="AZ26" s="25" t="str">
        <f>IF(COUNTIF($AH26,"*Following a review of the restraints, no steps were taken to decrease the use of restraint/secusion during this reporting period*"),"1","0")</f>
        <v>0</v>
      </c>
    </row>
    <row r="27" spans="1:52" ht="50" customHeight="1" x14ac:dyDescent="0.35">
      <c r="A27" s="28" t="s">
        <v>442</v>
      </c>
      <c r="B27" s="25" t="s">
        <v>107</v>
      </c>
      <c r="C27" s="25" t="s">
        <v>108</v>
      </c>
      <c r="D27" s="25" t="s">
        <v>108</v>
      </c>
      <c r="E27" s="25" t="s">
        <v>112</v>
      </c>
      <c r="F27" s="25" t="s">
        <v>109</v>
      </c>
      <c r="G27" s="25" t="s">
        <v>20</v>
      </c>
      <c r="H27" s="25" t="s">
        <v>54</v>
      </c>
      <c r="I27" s="25">
        <v>0</v>
      </c>
      <c r="J27" s="25">
        <v>0</v>
      </c>
      <c r="K27" s="25">
        <v>0</v>
      </c>
      <c r="L27" s="25" t="s">
        <v>53</v>
      </c>
      <c r="M27" s="25" t="str">
        <f>IF(COUNTIF($L27,"*Three or fewer restraints/seclusion occurred during this reporting period*"),"1","0")</f>
        <v>1</v>
      </c>
      <c r="N27" s="25" t="str">
        <f>IF(COUNTIF($L27,"*Update has been made to the FBA*"),"1","0")</f>
        <v>0</v>
      </c>
      <c r="O27" s="25" t="str">
        <f>IF(COUNTIF($L27,"*Update has been made to the PBSP*"),"1","0")</f>
        <v>0</v>
      </c>
      <c r="P27" s="25" t="str">
        <f>IF(COUNTIF($L27,"*ISP Team has convened*"),"1","0")</f>
        <v>0</v>
      </c>
      <c r="Q27" s="25" t="str">
        <f>IF(COUNTIF($L27,"*General retraining of staff*"),"1","0")</f>
        <v>0</v>
      </c>
      <c r="R27" s="25" t="str">
        <f>IF(COUNTIF($L27,"*ISP Team has convened*"),"1","0")</f>
        <v>0</v>
      </c>
      <c r="S27" s="25" t="str">
        <f>IF(COUNTIF($L27,"*Changes made to the ISP*"),"1","0")</f>
        <v>0</v>
      </c>
      <c r="T27" s="25" t="str">
        <f>IF(COUNTIF($L27,"*Assistive Device/Technology added to child's ISP*"),"1","0")</f>
        <v>0</v>
      </c>
      <c r="U27" s="25" t="str">
        <f>IF(COUNTIF($L27,"*Adaptations made to meet identified sensory needs*"),"1","0")</f>
        <v>0</v>
      </c>
      <c r="V27" s="25" t="str">
        <f>IF(COUNTIF($L27,"*Consultation with psychiatrist/medication prescriber*"),"1","0")</f>
        <v>0</v>
      </c>
      <c r="W27" s="25" t="str">
        <f>IF(COUNTIF($L27,"*Consultation with Primary Care Physician/Dentist*"),"1","0")</f>
        <v>0</v>
      </c>
      <c r="X27" s="25" t="str">
        <f>IF(COUNTIF($L27,"*Environmental changes to the setting interior*"),"1","0")</f>
        <v>0</v>
      </c>
      <c r="Y27" s="25" t="str">
        <f>IF(COUNTIF($L27,"*Door Window Dings Added*"),"1","0")</f>
        <v>0</v>
      </c>
      <c r="Z27" s="25" t="str">
        <f>IF(COUNTIF($L27,"*Environmental changes to the child's bedroom*"),"1","0")</f>
        <v>0</v>
      </c>
      <c r="AA27" s="25" t="str">
        <f>IF(COUNTIF($L27,"*Environmental changes to the setting exterior / property*"),"1","0")</f>
        <v>0</v>
      </c>
      <c r="AB27" s="25" t="str">
        <f>IF(COUNTIF($L27,"*Changes made to the child's schedule*"),"1","0")</f>
        <v>0</v>
      </c>
      <c r="AC27" s="25" t="str">
        <f>IF(COUNTIF($L27,"*Changes made to the child's protocols*"),"1","0")</f>
        <v>0</v>
      </c>
      <c r="AD27" s="25" t="str">
        <f>IF(COUNTIF($L27,"*Following a review of the restraints, no steps were taken to decrease the use of restraint/secusion during this reporting period*"),"1","0")</f>
        <v>0</v>
      </c>
      <c r="AE27" s="25">
        <v>0</v>
      </c>
      <c r="AF27" s="25">
        <v>0</v>
      </c>
      <c r="AG27" s="25">
        <v>0</v>
      </c>
      <c r="AH27" s="25" t="s">
        <v>53</v>
      </c>
      <c r="AI27" s="25" t="str">
        <f>IF(COUNTIF($AH27,"*Three or fewer restraints/seclusion occurred during this reporting period*"),"1","0")</f>
        <v>1</v>
      </c>
      <c r="AJ27" s="25" t="str">
        <f>IF(COUNTIF($AH27,"*Update has been made to the FBA*"),"1","0")</f>
        <v>0</v>
      </c>
      <c r="AK27" s="25" t="str">
        <f>IF(COUNTIF($AH27,"*Update has been made to the PBSP*"),"1","0")</f>
        <v>0</v>
      </c>
      <c r="AL27" s="25" t="str">
        <f>IF(COUNTIF($AH27,"*ISP Team has convened*"),"1","0")</f>
        <v>0</v>
      </c>
      <c r="AM27" s="25" t="str">
        <f>IF(COUNTIF($AH27,"*General retraining of staff*"),"1","0")</f>
        <v>0</v>
      </c>
      <c r="AN27" s="25" t="str">
        <f>IF(COUNTIF($AH27,"*ISP Team has convened*"),"1","0")</f>
        <v>0</v>
      </c>
      <c r="AO27" s="25" t="str">
        <f>IF(COUNTIF($AH27,"*Changes made to the ISP*"),"1","0")</f>
        <v>0</v>
      </c>
      <c r="AP27" s="25" t="str">
        <f>IF(COUNTIF($AH27,"*Assistive Device/Technology added to child's ISP*"),"1","0")</f>
        <v>0</v>
      </c>
      <c r="AQ27" s="25" t="str">
        <f>IF(COUNTIF($AH27,"*Adaptations made to meet identified sensory needs*"),"1","0")</f>
        <v>0</v>
      </c>
      <c r="AR27" s="25" t="str">
        <f>IF(COUNTIF($AH27,"*Consultation with psychiatrist/medication prescriber*"),"1","0")</f>
        <v>0</v>
      </c>
      <c r="AS27" s="25" t="str">
        <f>IF(COUNTIF($AH27,"*Consultation with Primary Care Physician/Dentist*"),"1","0")</f>
        <v>0</v>
      </c>
      <c r="AT27" s="25" t="str">
        <f>IF(COUNTIF($AH27,"*Environmental changes to the setting interior*"),"1","0")</f>
        <v>0</v>
      </c>
      <c r="AU27" s="25" t="str">
        <f>IF(COUNTIF($AH27,"*Door Window Dings Added*"),"1","0")</f>
        <v>0</v>
      </c>
      <c r="AV27" s="25" t="str">
        <f>IF(COUNTIF($AH27,"*Environmental changes to the child's bedroom*"),"1","0")</f>
        <v>0</v>
      </c>
      <c r="AW27" s="25" t="str">
        <f>IF(COUNTIF($AH27,"*Environmental changes to the setting exterior / property*"),"1","0")</f>
        <v>0</v>
      </c>
      <c r="AX27" s="25" t="str">
        <f>IF(COUNTIF($AH27,"*Changes made to the child's schedule*"),"1","0")</f>
        <v>0</v>
      </c>
      <c r="AY27" s="25" t="str">
        <f>IF(COUNTIF($AH27,"*Changes made to the child's protocols*"),"1","0")</f>
        <v>0</v>
      </c>
      <c r="AZ27" s="25" t="str">
        <f>IF(COUNTIF($AH27,"*Following a review of the restraints, no steps were taken to decrease the use of restraint/secusion during this reporting period*"),"1","0")</f>
        <v>0</v>
      </c>
    </row>
    <row r="28" spans="1:52" ht="50" customHeight="1" x14ac:dyDescent="0.35">
      <c r="A28" s="28" t="s">
        <v>443</v>
      </c>
      <c r="B28" s="25" t="s">
        <v>107</v>
      </c>
      <c r="C28" s="25" t="s">
        <v>113</v>
      </c>
      <c r="D28" s="25" t="s">
        <v>113</v>
      </c>
      <c r="E28" s="25" t="s">
        <v>112</v>
      </c>
      <c r="F28" s="25" t="s">
        <v>109</v>
      </c>
      <c r="G28" s="25" t="s">
        <v>20</v>
      </c>
      <c r="H28" s="25" t="s">
        <v>54</v>
      </c>
      <c r="I28" s="25">
        <v>0</v>
      </c>
      <c r="J28" s="25">
        <v>0</v>
      </c>
      <c r="K28" s="25">
        <v>0</v>
      </c>
      <c r="L28" s="25" t="s">
        <v>53</v>
      </c>
      <c r="M28" s="25" t="str">
        <f>IF(COUNTIF($L28,"*Three or fewer restraints/seclusion occurred during this reporting period*"),"1","0")</f>
        <v>1</v>
      </c>
      <c r="N28" s="25" t="str">
        <f>IF(COUNTIF($L28,"*Update has been made to the FBA*"),"1","0")</f>
        <v>0</v>
      </c>
      <c r="O28" s="25" t="str">
        <f>IF(COUNTIF($L28,"*Update has been made to the PBSP*"),"1","0")</f>
        <v>0</v>
      </c>
      <c r="P28" s="25" t="str">
        <f>IF(COUNTIF($L28,"*ISP Team has convened*"),"1","0")</f>
        <v>0</v>
      </c>
      <c r="Q28" s="25" t="str">
        <f>IF(COUNTIF($L28,"*General retraining of staff*"),"1","0")</f>
        <v>0</v>
      </c>
      <c r="R28" s="25" t="str">
        <f>IF(COUNTIF($L28,"*ISP Team has convened*"),"1","0")</f>
        <v>0</v>
      </c>
      <c r="S28" s="25" t="str">
        <f>IF(COUNTIF($L28,"*Changes made to the ISP*"),"1","0")</f>
        <v>0</v>
      </c>
      <c r="T28" s="25" t="str">
        <f>IF(COUNTIF($L28,"*Assistive Device/Technology added to child's ISP*"),"1","0")</f>
        <v>0</v>
      </c>
      <c r="U28" s="25" t="str">
        <f>IF(COUNTIF($L28,"*Adaptations made to meet identified sensory needs*"),"1","0")</f>
        <v>0</v>
      </c>
      <c r="V28" s="25" t="str">
        <f>IF(COUNTIF($L28,"*Consultation with psychiatrist/medication prescriber*"),"1","0")</f>
        <v>0</v>
      </c>
      <c r="W28" s="25" t="str">
        <f>IF(COUNTIF($L28,"*Consultation with Primary Care Physician/Dentist*"),"1","0")</f>
        <v>0</v>
      </c>
      <c r="X28" s="25" t="str">
        <f>IF(COUNTIF($L28,"*Environmental changes to the setting interior*"),"1","0")</f>
        <v>0</v>
      </c>
      <c r="Y28" s="25" t="str">
        <f>IF(COUNTIF($L28,"*Door Window Dings Added*"),"1","0")</f>
        <v>0</v>
      </c>
      <c r="Z28" s="25" t="str">
        <f>IF(COUNTIF($L28,"*Environmental changes to the child's bedroom*"),"1","0")</f>
        <v>0</v>
      </c>
      <c r="AA28" s="25" t="str">
        <f>IF(COUNTIF($L28,"*Environmental changes to the setting exterior / property*"),"1","0")</f>
        <v>0</v>
      </c>
      <c r="AB28" s="25" t="str">
        <f>IF(COUNTIF($L28,"*Changes made to the child's schedule*"),"1","0")</f>
        <v>0</v>
      </c>
      <c r="AC28" s="25" t="str">
        <f>IF(COUNTIF($L28,"*Changes made to the child's protocols*"),"1","0")</f>
        <v>0</v>
      </c>
      <c r="AD28" s="25" t="str">
        <f>IF(COUNTIF($L28,"*Following a review of the restraints, no steps were taken to decrease the use of restraint/secusion during this reporting period*"),"1","0")</f>
        <v>0</v>
      </c>
      <c r="AE28" s="25">
        <v>0</v>
      </c>
      <c r="AF28" s="25">
        <v>0</v>
      </c>
      <c r="AG28" s="25">
        <v>0</v>
      </c>
      <c r="AH28" s="25" t="s">
        <v>53</v>
      </c>
      <c r="AI28" s="25" t="str">
        <f>IF(COUNTIF($AH28,"*Three or fewer restraints/seclusion occurred during this reporting period*"),"1","0")</f>
        <v>1</v>
      </c>
      <c r="AJ28" s="25" t="str">
        <f>IF(COUNTIF($AH28,"*Update has been made to the FBA*"),"1","0")</f>
        <v>0</v>
      </c>
      <c r="AK28" s="25" t="str">
        <f>IF(COUNTIF($AH28,"*Update has been made to the PBSP*"),"1","0")</f>
        <v>0</v>
      </c>
      <c r="AL28" s="25" t="str">
        <f>IF(COUNTIF($AH28,"*ISP Team has convened*"),"1","0")</f>
        <v>0</v>
      </c>
      <c r="AM28" s="25" t="str">
        <f>IF(COUNTIF($AH28,"*General retraining of staff*"),"1","0")</f>
        <v>0</v>
      </c>
      <c r="AN28" s="25" t="str">
        <f>IF(COUNTIF($AH28,"*ISP Team has convened*"),"1","0")</f>
        <v>0</v>
      </c>
      <c r="AO28" s="25" t="str">
        <f>IF(COUNTIF($AH28,"*Changes made to the ISP*"),"1","0")</f>
        <v>0</v>
      </c>
      <c r="AP28" s="25" t="str">
        <f>IF(COUNTIF($AH28,"*Assistive Device/Technology added to child's ISP*"),"1","0")</f>
        <v>0</v>
      </c>
      <c r="AQ28" s="25" t="str">
        <f>IF(COUNTIF($AH28,"*Adaptations made to meet identified sensory needs*"),"1","0")</f>
        <v>0</v>
      </c>
      <c r="AR28" s="25" t="str">
        <f>IF(COUNTIF($AH28,"*Consultation with psychiatrist/medication prescriber*"),"1","0")</f>
        <v>0</v>
      </c>
      <c r="AS28" s="25" t="str">
        <f>IF(COUNTIF($AH28,"*Consultation with Primary Care Physician/Dentist*"),"1","0")</f>
        <v>0</v>
      </c>
      <c r="AT28" s="25" t="str">
        <f>IF(COUNTIF($AH28,"*Environmental changes to the setting interior*"),"1","0")</f>
        <v>0</v>
      </c>
      <c r="AU28" s="25" t="str">
        <f>IF(COUNTIF($AH28,"*Door Window Dings Added*"),"1","0")</f>
        <v>0</v>
      </c>
      <c r="AV28" s="25" t="str">
        <f>IF(COUNTIF($AH28,"*Environmental changes to the child's bedroom*"),"1","0")</f>
        <v>0</v>
      </c>
      <c r="AW28" s="25" t="str">
        <f>IF(COUNTIF($AH28,"*Environmental changes to the setting exterior / property*"),"1","0")</f>
        <v>0</v>
      </c>
      <c r="AX28" s="25" t="str">
        <f>IF(COUNTIF($AH28,"*Changes made to the child's schedule*"),"1","0")</f>
        <v>0</v>
      </c>
      <c r="AY28" s="25" t="str">
        <f>IF(COUNTIF($AH28,"*Changes made to the child's protocols*"),"1","0")</f>
        <v>0</v>
      </c>
      <c r="AZ28" s="25" t="str">
        <f>IF(COUNTIF($AH28,"*Following a review of the restraints, no steps were taken to decrease the use of restraint/secusion during this reporting period*"),"1","0")</f>
        <v>0</v>
      </c>
    </row>
    <row r="29" spans="1:52" ht="50" customHeight="1" x14ac:dyDescent="0.35">
      <c r="A29" s="28" t="s">
        <v>444</v>
      </c>
      <c r="B29" s="25" t="s">
        <v>107</v>
      </c>
      <c r="C29" s="25" t="s">
        <v>108</v>
      </c>
      <c r="D29" s="25" t="s">
        <v>108</v>
      </c>
      <c r="E29" s="25" t="s">
        <v>112</v>
      </c>
      <c r="F29" s="25" t="s">
        <v>109</v>
      </c>
      <c r="G29" s="25" t="s">
        <v>20</v>
      </c>
      <c r="H29" s="25" t="s">
        <v>54</v>
      </c>
      <c r="I29" s="25">
        <v>0</v>
      </c>
      <c r="J29" s="25">
        <v>0</v>
      </c>
      <c r="K29" s="25">
        <v>0</v>
      </c>
      <c r="L29" s="25" t="s">
        <v>53</v>
      </c>
      <c r="M29" s="25" t="str">
        <f>IF(COUNTIF($L29,"*Three or fewer restraints/seclusion occurred during this reporting period*"),"1","0")</f>
        <v>1</v>
      </c>
      <c r="N29" s="25" t="str">
        <f>IF(COUNTIF($L29,"*Update has been made to the FBA*"),"1","0")</f>
        <v>0</v>
      </c>
      <c r="O29" s="25" t="str">
        <f>IF(COUNTIF($L29,"*Update has been made to the PBSP*"),"1","0")</f>
        <v>0</v>
      </c>
      <c r="P29" s="25" t="str">
        <f>IF(COUNTIF($L29,"*ISP Team has convened*"),"1","0")</f>
        <v>0</v>
      </c>
      <c r="Q29" s="25" t="str">
        <f>IF(COUNTIF($L29,"*General retraining of staff*"),"1","0")</f>
        <v>0</v>
      </c>
      <c r="R29" s="25" t="str">
        <f>IF(COUNTIF($L29,"*ISP Team has convened*"),"1","0")</f>
        <v>0</v>
      </c>
      <c r="S29" s="25" t="str">
        <f>IF(COUNTIF($L29,"*Changes made to the ISP*"),"1","0")</f>
        <v>0</v>
      </c>
      <c r="T29" s="25" t="str">
        <f>IF(COUNTIF($L29,"*Assistive Device/Technology added to child's ISP*"),"1","0")</f>
        <v>0</v>
      </c>
      <c r="U29" s="25" t="str">
        <f>IF(COUNTIF($L29,"*Adaptations made to meet identified sensory needs*"),"1","0")</f>
        <v>0</v>
      </c>
      <c r="V29" s="25" t="str">
        <f>IF(COUNTIF($L29,"*Consultation with psychiatrist/medication prescriber*"),"1","0")</f>
        <v>0</v>
      </c>
      <c r="W29" s="25" t="str">
        <f>IF(COUNTIF($L29,"*Consultation with Primary Care Physician/Dentist*"),"1","0")</f>
        <v>0</v>
      </c>
      <c r="X29" s="25" t="str">
        <f>IF(COUNTIF($L29,"*Environmental changes to the setting interior*"),"1","0")</f>
        <v>0</v>
      </c>
      <c r="Y29" s="25" t="str">
        <f>IF(COUNTIF($L29,"*Door Window Dings Added*"),"1","0")</f>
        <v>0</v>
      </c>
      <c r="Z29" s="25" t="str">
        <f>IF(COUNTIF($L29,"*Environmental changes to the child's bedroom*"),"1","0")</f>
        <v>0</v>
      </c>
      <c r="AA29" s="25" t="str">
        <f>IF(COUNTIF($L29,"*Environmental changes to the setting exterior / property*"),"1","0")</f>
        <v>0</v>
      </c>
      <c r="AB29" s="25" t="str">
        <f>IF(COUNTIF($L29,"*Changes made to the child's schedule*"),"1","0")</f>
        <v>0</v>
      </c>
      <c r="AC29" s="25" t="str">
        <f>IF(COUNTIF($L29,"*Changes made to the child's protocols*"),"1","0")</f>
        <v>0</v>
      </c>
      <c r="AD29" s="25" t="str">
        <f>IF(COUNTIF($L29,"*Following a review of the restraints, no steps were taken to decrease the use of restraint/secusion during this reporting period*"),"1","0")</f>
        <v>0</v>
      </c>
      <c r="AE29" s="25">
        <v>0</v>
      </c>
      <c r="AF29" s="25">
        <v>0</v>
      </c>
      <c r="AG29" s="25">
        <v>0</v>
      </c>
      <c r="AH29" s="25" t="s">
        <v>53</v>
      </c>
      <c r="AI29" s="25" t="str">
        <f>IF(COUNTIF($AH29,"*Three or fewer restraints/seclusion occurred during this reporting period*"),"1","0")</f>
        <v>1</v>
      </c>
      <c r="AJ29" s="25" t="str">
        <f>IF(COUNTIF($AH29,"*Update has been made to the FBA*"),"1","0")</f>
        <v>0</v>
      </c>
      <c r="AK29" s="25" t="str">
        <f>IF(COUNTIF($AH29,"*Update has been made to the PBSP*"),"1","0")</f>
        <v>0</v>
      </c>
      <c r="AL29" s="25" t="str">
        <f>IF(COUNTIF($AH29,"*ISP Team has convened*"),"1","0")</f>
        <v>0</v>
      </c>
      <c r="AM29" s="25" t="str">
        <f>IF(COUNTIF($AH29,"*General retraining of staff*"),"1","0")</f>
        <v>0</v>
      </c>
      <c r="AN29" s="25" t="str">
        <f>IF(COUNTIF($AH29,"*ISP Team has convened*"),"1","0")</f>
        <v>0</v>
      </c>
      <c r="AO29" s="25" t="str">
        <f>IF(COUNTIF($AH29,"*Changes made to the ISP*"),"1","0")</f>
        <v>0</v>
      </c>
      <c r="AP29" s="25" t="str">
        <f>IF(COUNTIF($AH29,"*Assistive Device/Technology added to child's ISP*"),"1","0")</f>
        <v>0</v>
      </c>
      <c r="AQ29" s="25" t="str">
        <f>IF(COUNTIF($AH29,"*Adaptations made to meet identified sensory needs*"),"1","0")</f>
        <v>0</v>
      </c>
      <c r="AR29" s="25" t="str">
        <f>IF(COUNTIF($AH29,"*Consultation with psychiatrist/medication prescriber*"),"1","0")</f>
        <v>0</v>
      </c>
      <c r="AS29" s="25" t="str">
        <f>IF(COUNTIF($AH29,"*Consultation with Primary Care Physician/Dentist*"),"1","0")</f>
        <v>0</v>
      </c>
      <c r="AT29" s="25" t="str">
        <f>IF(COUNTIF($AH29,"*Environmental changes to the setting interior*"),"1","0")</f>
        <v>0</v>
      </c>
      <c r="AU29" s="25" t="str">
        <f>IF(COUNTIF($AH29,"*Door Window Dings Added*"),"1","0")</f>
        <v>0</v>
      </c>
      <c r="AV29" s="25" t="str">
        <f>IF(COUNTIF($AH29,"*Environmental changes to the child's bedroom*"),"1","0")</f>
        <v>0</v>
      </c>
      <c r="AW29" s="25" t="str">
        <f>IF(COUNTIF($AH29,"*Environmental changes to the setting exterior / property*"),"1","0")</f>
        <v>0</v>
      </c>
      <c r="AX29" s="25" t="str">
        <f>IF(COUNTIF($AH29,"*Changes made to the child's schedule*"),"1","0")</f>
        <v>0</v>
      </c>
      <c r="AY29" s="25" t="str">
        <f>IF(COUNTIF($AH29,"*Changes made to the child's protocols*"),"1","0")</f>
        <v>0</v>
      </c>
      <c r="AZ29" s="25" t="str">
        <f>IF(COUNTIF($AH29,"*Following a review of the restraints, no steps were taken to decrease the use of restraint/secusion during this reporting period*"),"1","0")</f>
        <v>0</v>
      </c>
    </row>
    <row r="30" spans="1:52" ht="50" customHeight="1" x14ac:dyDescent="0.35">
      <c r="A30" s="28" t="s">
        <v>445</v>
      </c>
      <c r="B30" s="25" t="s">
        <v>107</v>
      </c>
      <c r="C30" s="25" t="s">
        <v>113</v>
      </c>
      <c r="D30" s="25" t="s">
        <v>113</v>
      </c>
      <c r="E30" s="25" t="s">
        <v>112</v>
      </c>
      <c r="F30" s="25" t="s">
        <v>109</v>
      </c>
      <c r="G30" s="25" t="s">
        <v>20</v>
      </c>
      <c r="H30" s="25" t="s">
        <v>54</v>
      </c>
      <c r="I30" s="25">
        <v>0</v>
      </c>
      <c r="J30" s="25">
        <v>0</v>
      </c>
      <c r="K30" s="25">
        <v>0</v>
      </c>
      <c r="L30" s="25" t="s">
        <v>155</v>
      </c>
      <c r="M30" s="25" t="str">
        <f>IF(COUNTIF($L30,"*Three or fewer restraints/seclusion occurred during this reporting period*"),"1","0")</f>
        <v>0</v>
      </c>
      <c r="N30" s="25" t="str">
        <f>IF(COUNTIF($L30,"*Update has been made to the FBA*"),"1","0")</f>
        <v>0</v>
      </c>
      <c r="O30" s="25" t="str">
        <f>IF(COUNTIF($L30,"*Update has been made to the PBSP*"),"1","0")</f>
        <v>0</v>
      </c>
      <c r="P30" s="25" t="str">
        <f>IF(COUNTIF($L30,"*ISP Team has convened*"),"1","0")</f>
        <v>0</v>
      </c>
      <c r="Q30" s="25" t="str">
        <f>IF(COUNTIF($L30,"*General retraining of staff*"),"1","0")</f>
        <v>0</v>
      </c>
      <c r="R30" s="25" t="str">
        <f>IF(COUNTIF($L30,"*ISP Team has convened*"),"1","0")</f>
        <v>0</v>
      </c>
      <c r="S30" s="25" t="str">
        <f>IF(COUNTIF($L30,"*Changes made to the ISP*"),"1","0")</f>
        <v>0</v>
      </c>
      <c r="T30" s="25" t="str">
        <f>IF(COUNTIF($L30,"*Assistive Device/Technology added to child's ISP*"),"1","0")</f>
        <v>0</v>
      </c>
      <c r="U30" s="25" t="str">
        <f>IF(COUNTIF($L30,"*Adaptations made to meet identified sensory needs*"),"1","0")</f>
        <v>0</v>
      </c>
      <c r="V30" s="25" t="str">
        <f>IF(COUNTIF($L30,"*Consultation with psychiatrist/medication prescriber*"),"1","0")</f>
        <v>1</v>
      </c>
      <c r="W30" s="25" t="str">
        <f>IF(COUNTIF($L30,"*Consultation with Primary Care Physician/Dentist*"),"1","0")</f>
        <v>0</v>
      </c>
      <c r="X30" s="25" t="str">
        <f>IF(COUNTIF($L30,"*Environmental changes to the setting interior*"),"1","0")</f>
        <v>0</v>
      </c>
      <c r="Y30" s="25" t="str">
        <f>IF(COUNTIF($L30,"*Door Window Dings Added*"),"1","0")</f>
        <v>0</v>
      </c>
      <c r="Z30" s="25" t="str">
        <f>IF(COUNTIF($L30,"*Environmental changes to the child's bedroom*"),"1","0")</f>
        <v>0</v>
      </c>
      <c r="AA30" s="25" t="str">
        <f>IF(COUNTIF($L30,"*Environmental changes to the setting exterior / property*"),"1","0")</f>
        <v>0</v>
      </c>
      <c r="AB30" s="25" t="str">
        <f>IF(COUNTIF($L30,"*Changes made to the child's schedule*"),"1","0")</f>
        <v>0</v>
      </c>
      <c r="AC30" s="25" t="str">
        <f>IF(COUNTIF($L30,"*Changes made to the child's protocols*"),"1","0")</f>
        <v>0</v>
      </c>
      <c r="AD30" s="25" t="str">
        <f>IF(COUNTIF($L30,"*Following a review of the restraints, no steps were taken to decrease the use of restraint/secusion during this reporting period*"),"1","0")</f>
        <v>0</v>
      </c>
      <c r="AE30" s="25">
        <v>0</v>
      </c>
      <c r="AF30" s="25">
        <v>0</v>
      </c>
      <c r="AG30" s="25">
        <v>0</v>
      </c>
      <c r="AH30" s="25" t="s">
        <v>155</v>
      </c>
      <c r="AI30" s="25" t="str">
        <f>IF(COUNTIF($AH30,"*Three or fewer restraints/seclusion occurred during this reporting period*"),"1","0")</f>
        <v>0</v>
      </c>
      <c r="AJ30" s="25" t="str">
        <f>IF(COUNTIF($AH30,"*Update has been made to the FBA*"),"1","0")</f>
        <v>0</v>
      </c>
      <c r="AK30" s="25" t="str">
        <f>IF(COUNTIF($AH30,"*Update has been made to the PBSP*"),"1","0")</f>
        <v>0</v>
      </c>
      <c r="AL30" s="25" t="str">
        <f>IF(COUNTIF($AH30,"*ISP Team has convened*"),"1","0")</f>
        <v>0</v>
      </c>
      <c r="AM30" s="25" t="str">
        <f>IF(COUNTIF($AH30,"*General retraining of staff*"),"1","0")</f>
        <v>0</v>
      </c>
      <c r="AN30" s="25" t="str">
        <f>IF(COUNTIF($AH30,"*ISP Team has convened*"),"1","0")</f>
        <v>0</v>
      </c>
      <c r="AO30" s="25" t="str">
        <f>IF(COUNTIF($AH30,"*Changes made to the ISP*"),"1","0")</f>
        <v>0</v>
      </c>
      <c r="AP30" s="25" t="str">
        <f>IF(COUNTIF($AH30,"*Assistive Device/Technology added to child's ISP*"),"1","0")</f>
        <v>0</v>
      </c>
      <c r="AQ30" s="25" t="str">
        <f>IF(COUNTIF($AH30,"*Adaptations made to meet identified sensory needs*"),"1","0")</f>
        <v>0</v>
      </c>
      <c r="AR30" s="25" t="str">
        <f>IF(COUNTIF($AH30,"*Consultation with psychiatrist/medication prescriber*"),"1","0")</f>
        <v>1</v>
      </c>
      <c r="AS30" s="25" t="str">
        <f>IF(COUNTIF($AH30,"*Consultation with Primary Care Physician/Dentist*"),"1","0")</f>
        <v>0</v>
      </c>
      <c r="AT30" s="25" t="str">
        <f>IF(COUNTIF($AH30,"*Environmental changes to the setting interior*"),"1","0")</f>
        <v>0</v>
      </c>
      <c r="AU30" s="25" t="str">
        <f>IF(COUNTIF($AH30,"*Door Window Dings Added*"),"1","0")</f>
        <v>0</v>
      </c>
      <c r="AV30" s="25" t="str">
        <f>IF(COUNTIF($AH30,"*Environmental changes to the child's bedroom*"),"1","0")</f>
        <v>0</v>
      </c>
      <c r="AW30" s="25" t="str">
        <f>IF(COUNTIF($AH30,"*Environmental changes to the setting exterior / property*"),"1","0")</f>
        <v>0</v>
      </c>
      <c r="AX30" s="25" t="str">
        <f>IF(COUNTIF($AH30,"*Changes made to the child's schedule*"),"1","0")</f>
        <v>0</v>
      </c>
      <c r="AY30" s="25" t="str">
        <f>IF(COUNTIF($AH30,"*Changes made to the child's protocols*"),"1","0")</f>
        <v>0</v>
      </c>
      <c r="AZ30" s="25" t="str">
        <f>IF(COUNTIF($AH30,"*Following a review of the restraints, no steps were taken to decrease the use of restraint/secusion during this reporting period*"),"1","0")</f>
        <v>0</v>
      </c>
    </row>
    <row r="31" spans="1:52" ht="50" customHeight="1" x14ac:dyDescent="0.35">
      <c r="A31" s="28" t="s">
        <v>446</v>
      </c>
      <c r="B31" s="25" t="s">
        <v>107</v>
      </c>
      <c r="C31" s="25" t="s">
        <v>108</v>
      </c>
      <c r="D31" s="25" t="s">
        <v>108</v>
      </c>
      <c r="E31" s="25" t="s">
        <v>112</v>
      </c>
      <c r="F31" s="25" t="s">
        <v>109</v>
      </c>
      <c r="G31" s="25" t="s">
        <v>20</v>
      </c>
      <c r="H31" s="25" t="s">
        <v>54</v>
      </c>
      <c r="I31" s="25">
        <v>0</v>
      </c>
      <c r="J31" s="25">
        <v>0</v>
      </c>
      <c r="K31" s="25">
        <v>0</v>
      </c>
      <c r="L31" s="25" t="s">
        <v>53</v>
      </c>
      <c r="M31" s="25" t="str">
        <f>IF(COUNTIF($L31,"*Three or fewer restraints/seclusion occurred during this reporting period*"),"1","0")</f>
        <v>1</v>
      </c>
      <c r="N31" s="25" t="str">
        <f>IF(COUNTIF($L31,"*Update has been made to the FBA*"),"1","0")</f>
        <v>0</v>
      </c>
      <c r="O31" s="25" t="str">
        <f>IF(COUNTIF($L31,"*Update has been made to the PBSP*"),"1","0")</f>
        <v>0</v>
      </c>
      <c r="P31" s="25" t="str">
        <f>IF(COUNTIF($L31,"*ISP Team has convened*"),"1","0")</f>
        <v>0</v>
      </c>
      <c r="Q31" s="25" t="str">
        <f>IF(COUNTIF($L31,"*General retraining of staff*"),"1","0")</f>
        <v>0</v>
      </c>
      <c r="R31" s="25" t="str">
        <f>IF(COUNTIF($L31,"*ISP Team has convened*"),"1","0")</f>
        <v>0</v>
      </c>
      <c r="S31" s="25" t="str">
        <f>IF(COUNTIF($L31,"*Changes made to the ISP*"),"1","0")</f>
        <v>0</v>
      </c>
      <c r="T31" s="25" t="str">
        <f>IF(COUNTIF($L31,"*Assistive Device/Technology added to child's ISP*"),"1","0")</f>
        <v>0</v>
      </c>
      <c r="U31" s="25" t="str">
        <f>IF(COUNTIF($L31,"*Adaptations made to meet identified sensory needs*"),"1","0")</f>
        <v>0</v>
      </c>
      <c r="V31" s="25" t="str">
        <f>IF(COUNTIF($L31,"*Consultation with psychiatrist/medication prescriber*"),"1","0")</f>
        <v>0</v>
      </c>
      <c r="W31" s="25" t="str">
        <f>IF(COUNTIF($L31,"*Consultation with Primary Care Physician/Dentist*"),"1","0")</f>
        <v>0</v>
      </c>
      <c r="X31" s="25" t="str">
        <f>IF(COUNTIF($L31,"*Environmental changes to the setting interior*"),"1","0")</f>
        <v>0</v>
      </c>
      <c r="Y31" s="25" t="str">
        <f>IF(COUNTIF($L31,"*Door Window Dings Added*"),"1","0")</f>
        <v>0</v>
      </c>
      <c r="Z31" s="25" t="str">
        <f>IF(COUNTIF($L31,"*Environmental changes to the child's bedroom*"),"1","0")</f>
        <v>0</v>
      </c>
      <c r="AA31" s="25" t="str">
        <f>IF(COUNTIF($L31,"*Environmental changes to the setting exterior / property*"),"1","0")</f>
        <v>0</v>
      </c>
      <c r="AB31" s="25" t="str">
        <f>IF(COUNTIF($L31,"*Changes made to the child's schedule*"),"1","0")</f>
        <v>0</v>
      </c>
      <c r="AC31" s="25" t="str">
        <f>IF(COUNTIF($L31,"*Changes made to the child's protocols*"),"1","0")</f>
        <v>0</v>
      </c>
      <c r="AD31" s="25" t="str">
        <f>IF(COUNTIF($L31,"*Following a review of the restraints, no steps were taken to decrease the use of restraint/secusion during this reporting period*"),"1","0")</f>
        <v>0</v>
      </c>
      <c r="AE31" s="25">
        <v>0</v>
      </c>
      <c r="AF31" s="25">
        <v>0</v>
      </c>
      <c r="AG31" s="25">
        <v>0</v>
      </c>
      <c r="AH31" s="25" t="s">
        <v>53</v>
      </c>
      <c r="AI31" s="25" t="str">
        <f>IF(COUNTIF($AH31,"*Three or fewer restraints/seclusion occurred during this reporting period*"),"1","0")</f>
        <v>1</v>
      </c>
      <c r="AJ31" s="25" t="str">
        <f>IF(COUNTIF($AH31,"*Update has been made to the FBA*"),"1","0")</f>
        <v>0</v>
      </c>
      <c r="AK31" s="25" t="str">
        <f>IF(COUNTIF($AH31,"*Update has been made to the PBSP*"),"1","0")</f>
        <v>0</v>
      </c>
      <c r="AL31" s="25" t="str">
        <f>IF(COUNTIF($AH31,"*ISP Team has convened*"),"1","0")</f>
        <v>0</v>
      </c>
      <c r="AM31" s="25" t="str">
        <f>IF(COUNTIF($AH31,"*General retraining of staff*"),"1","0")</f>
        <v>0</v>
      </c>
      <c r="AN31" s="25" t="str">
        <f>IF(COUNTIF($AH31,"*ISP Team has convened*"),"1","0")</f>
        <v>0</v>
      </c>
      <c r="AO31" s="25" t="str">
        <f>IF(COUNTIF($AH31,"*Changes made to the ISP*"),"1","0")</f>
        <v>0</v>
      </c>
      <c r="AP31" s="25" t="str">
        <f>IF(COUNTIF($AH31,"*Assistive Device/Technology added to child's ISP*"),"1","0")</f>
        <v>0</v>
      </c>
      <c r="AQ31" s="25" t="str">
        <f>IF(COUNTIF($AH31,"*Adaptations made to meet identified sensory needs*"),"1","0")</f>
        <v>0</v>
      </c>
      <c r="AR31" s="25" t="str">
        <f>IF(COUNTIF($AH31,"*Consultation with psychiatrist/medication prescriber*"),"1","0")</f>
        <v>0</v>
      </c>
      <c r="AS31" s="25" t="str">
        <f>IF(COUNTIF($AH31,"*Consultation with Primary Care Physician/Dentist*"),"1","0")</f>
        <v>0</v>
      </c>
      <c r="AT31" s="25" t="str">
        <f>IF(COUNTIF($AH31,"*Environmental changes to the setting interior*"),"1","0")</f>
        <v>0</v>
      </c>
      <c r="AU31" s="25" t="str">
        <f>IF(COUNTIF($AH31,"*Door Window Dings Added*"),"1","0")</f>
        <v>0</v>
      </c>
      <c r="AV31" s="25" t="str">
        <f>IF(COUNTIF($AH31,"*Environmental changes to the child's bedroom*"),"1","0")</f>
        <v>0</v>
      </c>
      <c r="AW31" s="25" t="str">
        <f>IF(COUNTIF($AH31,"*Environmental changes to the setting exterior / property*"),"1","0")</f>
        <v>0</v>
      </c>
      <c r="AX31" s="25" t="str">
        <f>IF(COUNTIF($AH31,"*Changes made to the child's schedule*"),"1","0")</f>
        <v>0</v>
      </c>
      <c r="AY31" s="25" t="str">
        <f>IF(COUNTIF($AH31,"*Changes made to the child's protocols*"),"1","0")</f>
        <v>0</v>
      </c>
      <c r="AZ31" s="25" t="str">
        <f>IF(COUNTIF($AH31,"*Following a review of the restraints, no steps were taken to decrease the use of restraint/secusion during this reporting period*"),"1","0")</f>
        <v>0</v>
      </c>
    </row>
    <row r="32" spans="1:52" ht="50" customHeight="1" x14ac:dyDescent="0.35">
      <c r="A32" s="28" t="s">
        <v>447</v>
      </c>
      <c r="B32" s="25" t="s">
        <v>107</v>
      </c>
      <c r="C32" s="25" t="s">
        <v>108</v>
      </c>
      <c r="D32" s="25" t="s">
        <v>108</v>
      </c>
      <c r="E32" s="25" t="s">
        <v>112</v>
      </c>
      <c r="F32" s="25" t="s">
        <v>109</v>
      </c>
      <c r="G32" s="25" t="s">
        <v>20</v>
      </c>
      <c r="H32" s="25" t="s">
        <v>54</v>
      </c>
      <c r="I32" s="25">
        <v>0</v>
      </c>
      <c r="J32" s="25">
        <v>0</v>
      </c>
      <c r="K32" s="25">
        <v>0</v>
      </c>
      <c r="L32" s="25" t="s">
        <v>53</v>
      </c>
      <c r="M32" s="25" t="str">
        <f>IF(COUNTIF($L32,"*Three or fewer restraints/seclusion occurred during this reporting period*"),"1","0")</f>
        <v>1</v>
      </c>
      <c r="N32" s="25" t="str">
        <f>IF(COUNTIF($L32,"*Update has been made to the FBA*"),"1","0")</f>
        <v>0</v>
      </c>
      <c r="O32" s="25" t="str">
        <f>IF(COUNTIF($L32,"*Update has been made to the PBSP*"),"1","0")</f>
        <v>0</v>
      </c>
      <c r="P32" s="25" t="str">
        <f>IF(COUNTIF($L32,"*ISP Team has convened*"),"1","0")</f>
        <v>0</v>
      </c>
      <c r="Q32" s="25" t="str">
        <f>IF(COUNTIF($L32,"*General retraining of staff*"),"1","0")</f>
        <v>0</v>
      </c>
      <c r="R32" s="25" t="str">
        <f>IF(COUNTIF($L32,"*ISP Team has convened*"),"1","0")</f>
        <v>0</v>
      </c>
      <c r="S32" s="25" t="str">
        <f>IF(COUNTIF($L32,"*Changes made to the ISP*"),"1","0")</f>
        <v>0</v>
      </c>
      <c r="T32" s="25" t="str">
        <f>IF(COUNTIF($L32,"*Assistive Device/Technology added to child's ISP*"),"1","0")</f>
        <v>0</v>
      </c>
      <c r="U32" s="25" t="str">
        <f>IF(COUNTIF($L32,"*Adaptations made to meet identified sensory needs*"),"1","0")</f>
        <v>0</v>
      </c>
      <c r="V32" s="25" t="str">
        <f>IF(COUNTIF($L32,"*Consultation with psychiatrist/medication prescriber*"),"1","0")</f>
        <v>0</v>
      </c>
      <c r="W32" s="25" t="str">
        <f>IF(COUNTIF($L32,"*Consultation with Primary Care Physician/Dentist*"),"1","0")</f>
        <v>0</v>
      </c>
      <c r="X32" s="25" t="str">
        <f>IF(COUNTIF($L32,"*Environmental changes to the setting interior*"),"1","0")</f>
        <v>0</v>
      </c>
      <c r="Y32" s="25" t="str">
        <f>IF(COUNTIF($L32,"*Door Window Dings Added*"),"1","0")</f>
        <v>0</v>
      </c>
      <c r="Z32" s="25" t="str">
        <f>IF(COUNTIF($L32,"*Environmental changes to the child's bedroom*"),"1","0")</f>
        <v>0</v>
      </c>
      <c r="AA32" s="25" t="str">
        <f>IF(COUNTIF($L32,"*Environmental changes to the setting exterior / property*"),"1","0")</f>
        <v>0</v>
      </c>
      <c r="AB32" s="25" t="str">
        <f>IF(COUNTIF($L32,"*Changes made to the child's schedule*"),"1","0")</f>
        <v>0</v>
      </c>
      <c r="AC32" s="25" t="str">
        <f>IF(COUNTIF($L32,"*Changes made to the child's protocols*"),"1","0")</f>
        <v>0</v>
      </c>
      <c r="AD32" s="25" t="str">
        <f>IF(COUNTIF($L32,"*Following a review of the restraints, no steps were taken to decrease the use of restraint/secusion during this reporting period*"),"1","0")</f>
        <v>0</v>
      </c>
      <c r="AE32" s="25">
        <v>0</v>
      </c>
      <c r="AF32" s="25">
        <v>0</v>
      </c>
      <c r="AG32" s="25">
        <v>0</v>
      </c>
      <c r="AH32" s="25" t="s">
        <v>53</v>
      </c>
      <c r="AI32" s="25" t="str">
        <f>IF(COUNTIF($AH32,"*Three or fewer restraints/seclusion occurred during this reporting period*"),"1","0")</f>
        <v>1</v>
      </c>
      <c r="AJ32" s="25" t="str">
        <f>IF(COUNTIF($AH32,"*Update has been made to the FBA*"),"1","0")</f>
        <v>0</v>
      </c>
      <c r="AK32" s="25" t="str">
        <f>IF(COUNTIF($AH32,"*Update has been made to the PBSP*"),"1","0")</f>
        <v>0</v>
      </c>
      <c r="AL32" s="25" t="str">
        <f>IF(COUNTIF($AH32,"*ISP Team has convened*"),"1","0")</f>
        <v>0</v>
      </c>
      <c r="AM32" s="25" t="str">
        <f>IF(COUNTIF($AH32,"*General retraining of staff*"),"1","0")</f>
        <v>0</v>
      </c>
      <c r="AN32" s="25" t="str">
        <f>IF(COUNTIF($AH32,"*ISP Team has convened*"),"1","0")</f>
        <v>0</v>
      </c>
      <c r="AO32" s="25" t="str">
        <f>IF(COUNTIF($AH32,"*Changes made to the ISP*"),"1","0")</f>
        <v>0</v>
      </c>
      <c r="AP32" s="25" t="str">
        <f>IF(COUNTIF($AH32,"*Assistive Device/Technology added to child's ISP*"),"1","0")</f>
        <v>0</v>
      </c>
      <c r="AQ32" s="25" t="str">
        <f>IF(COUNTIF($AH32,"*Adaptations made to meet identified sensory needs*"),"1","0")</f>
        <v>0</v>
      </c>
      <c r="AR32" s="25" t="str">
        <f>IF(COUNTIF($AH32,"*Consultation with psychiatrist/medication prescriber*"),"1","0")</f>
        <v>0</v>
      </c>
      <c r="AS32" s="25" t="str">
        <f>IF(COUNTIF($AH32,"*Consultation with Primary Care Physician/Dentist*"),"1","0")</f>
        <v>0</v>
      </c>
      <c r="AT32" s="25" t="str">
        <f>IF(COUNTIF($AH32,"*Environmental changes to the setting interior*"),"1","0")</f>
        <v>0</v>
      </c>
      <c r="AU32" s="25" t="str">
        <f>IF(COUNTIF($AH32,"*Door Window Dings Added*"),"1","0")</f>
        <v>0</v>
      </c>
      <c r="AV32" s="25" t="str">
        <f>IF(COUNTIF($AH32,"*Environmental changes to the child's bedroom*"),"1","0")</f>
        <v>0</v>
      </c>
      <c r="AW32" s="25" t="str">
        <f>IF(COUNTIF($AH32,"*Environmental changes to the setting exterior / property*"),"1","0")</f>
        <v>0</v>
      </c>
      <c r="AX32" s="25" t="str">
        <f>IF(COUNTIF($AH32,"*Changes made to the child's schedule*"),"1","0")</f>
        <v>0</v>
      </c>
      <c r="AY32" s="25" t="str">
        <f>IF(COUNTIF($AH32,"*Changes made to the child's protocols*"),"1","0")</f>
        <v>0</v>
      </c>
      <c r="AZ32" s="25" t="str">
        <f>IF(COUNTIF($AH32,"*Following a review of the restraints, no steps were taken to decrease the use of restraint/secusion during this reporting period*"),"1","0")</f>
        <v>0</v>
      </c>
    </row>
    <row r="33" spans="1:52" ht="50" customHeight="1" x14ac:dyDescent="0.35">
      <c r="A33" s="28" t="s">
        <v>448</v>
      </c>
      <c r="B33" s="25" t="s">
        <v>111</v>
      </c>
      <c r="C33" s="25" t="s">
        <v>113</v>
      </c>
      <c r="D33" s="25" t="s">
        <v>113</v>
      </c>
      <c r="E33" s="25" t="s">
        <v>112</v>
      </c>
      <c r="F33" s="25" t="s">
        <v>109</v>
      </c>
      <c r="G33" s="25" t="s">
        <v>20</v>
      </c>
      <c r="H33" s="25" t="s">
        <v>54</v>
      </c>
      <c r="I33" s="25">
        <v>0</v>
      </c>
      <c r="J33" s="25">
        <v>0</v>
      </c>
      <c r="K33" s="25">
        <v>0</v>
      </c>
      <c r="L33" s="25" t="s">
        <v>53</v>
      </c>
      <c r="M33" s="25" t="str">
        <f>IF(COUNTIF($L33,"*Three or fewer restraints/seclusion occurred during this reporting period*"),"1","0")</f>
        <v>1</v>
      </c>
      <c r="N33" s="25" t="str">
        <f>IF(COUNTIF($L33,"*Update has been made to the FBA*"),"1","0")</f>
        <v>0</v>
      </c>
      <c r="O33" s="25" t="str">
        <f>IF(COUNTIF($L33,"*Update has been made to the PBSP*"),"1","0")</f>
        <v>0</v>
      </c>
      <c r="P33" s="25" t="str">
        <f>IF(COUNTIF($L33,"*ISP Team has convened*"),"1","0")</f>
        <v>0</v>
      </c>
      <c r="Q33" s="25" t="str">
        <f>IF(COUNTIF($L33,"*General retraining of staff*"),"1","0")</f>
        <v>0</v>
      </c>
      <c r="R33" s="25" t="str">
        <f>IF(COUNTIF($L33,"*ISP Team has convened*"),"1","0")</f>
        <v>0</v>
      </c>
      <c r="S33" s="25" t="str">
        <f>IF(COUNTIF($L33,"*Changes made to the ISP*"),"1","0")</f>
        <v>0</v>
      </c>
      <c r="T33" s="25" t="str">
        <f>IF(COUNTIF($L33,"*Assistive Device/Technology added to child's ISP*"),"1","0")</f>
        <v>0</v>
      </c>
      <c r="U33" s="25" t="str">
        <f>IF(COUNTIF($L33,"*Adaptations made to meet identified sensory needs*"),"1","0")</f>
        <v>0</v>
      </c>
      <c r="V33" s="25" t="str">
        <f>IF(COUNTIF($L33,"*Consultation with psychiatrist/medication prescriber*"),"1","0")</f>
        <v>0</v>
      </c>
      <c r="W33" s="25" t="str">
        <f>IF(COUNTIF($L33,"*Consultation with Primary Care Physician/Dentist*"),"1","0")</f>
        <v>0</v>
      </c>
      <c r="X33" s="25" t="str">
        <f>IF(COUNTIF($L33,"*Environmental changes to the setting interior*"),"1","0")</f>
        <v>0</v>
      </c>
      <c r="Y33" s="25" t="str">
        <f>IF(COUNTIF($L33,"*Door Window Dings Added*"),"1","0")</f>
        <v>0</v>
      </c>
      <c r="Z33" s="25" t="str">
        <f>IF(COUNTIF($L33,"*Environmental changes to the child's bedroom*"),"1","0")</f>
        <v>0</v>
      </c>
      <c r="AA33" s="25" t="str">
        <f>IF(COUNTIF($L33,"*Environmental changes to the setting exterior / property*"),"1","0")</f>
        <v>0</v>
      </c>
      <c r="AB33" s="25" t="str">
        <f>IF(COUNTIF($L33,"*Changes made to the child's schedule*"),"1","0")</f>
        <v>0</v>
      </c>
      <c r="AC33" s="25" t="str">
        <f>IF(COUNTIF($L33,"*Changes made to the child's protocols*"),"1","0")</f>
        <v>0</v>
      </c>
      <c r="AD33" s="25" t="str">
        <f>IF(COUNTIF($L33,"*Following a review of the restraints, no steps were taken to decrease the use of restraint/secusion during this reporting period*"),"1","0")</f>
        <v>0</v>
      </c>
      <c r="AE33" s="25">
        <v>0</v>
      </c>
      <c r="AF33" s="25">
        <v>0</v>
      </c>
      <c r="AG33" s="25">
        <v>0</v>
      </c>
      <c r="AH33" s="25" t="s">
        <v>53</v>
      </c>
      <c r="AI33" s="25" t="str">
        <f>IF(COUNTIF($AH33,"*Three or fewer restraints/seclusion occurred during this reporting period*"),"1","0")</f>
        <v>1</v>
      </c>
      <c r="AJ33" s="25" t="str">
        <f>IF(COUNTIF($AH33,"*Update has been made to the FBA*"),"1","0")</f>
        <v>0</v>
      </c>
      <c r="AK33" s="25" t="str">
        <f>IF(COUNTIF($AH33,"*Update has been made to the PBSP*"),"1","0")</f>
        <v>0</v>
      </c>
      <c r="AL33" s="25" t="str">
        <f>IF(COUNTIF($AH33,"*ISP Team has convened*"),"1","0")</f>
        <v>0</v>
      </c>
      <c r="AM33" s="25" t="str">
        <f>IF(COUNTIF($AH33,"*General retraining of staff*"),"1","0")</f>
        <v>0</v>
      </c>
      <c r="AN33" s="25" t="str">
        <f>IF(COUNTIF($AH33,"*ISP Team has convened*"),"1","0")</f>
        <v>0</v>
      </c>
      <c r="AO33" s="25" t="str">
        <f>IF(COUNTIF($AH33,"*Changes made to the ISP*"),"1","0")</f>
        <v>0</v>
      </c>
      <c r="AP33" s="25" t="str">
        <f>IF(COUNTIF($AH33,"*Assistive Device/Technology added to child's ISP*"),"1","0")</f>
        <v>0</v>
      </c>
      <c r="AQ33" s="25" t="str">
        <f>IF(COUNTIF($AH33,"*Adaptations made to meet identified sensory needs*"),"1","0")</f>
        <v>0</v>
      </c>
      <c r="AR33" s="25" t="str">
        <f>IF(COUNTIF($AH33,"*Consultation with psychiatrist/medication prescriber*"),"1","0")</f>
        <v>0</v>
      </c>
      <c r="AS33" s="25" t="str">
        <f>IF(COUNTIF($AH33,"*Consultation with Primary Care Physician/Dentist*"),"1","0")</f>
        <v>0</v>
      </c>
      <c r="AT33" s="25" t="str">
        <f>IF(COUNTIF($AH33,"*Environmental changes to the setting interior*"),"1","0")</f>
        <v>0</v>
      </c>
      <c r="AU33" s="25" t="str">
        <f>IF(COUNTIF($AH33,"*Door Window Dings Added*"),"1","0")</f>
        <v>0</v>
      </c>
      <c r="AV33" s="25" t="str">
        <f>IF(COUNTIF($AH33,"*Environmental changes to the child's bedroom*"),"1","0")</f>
        <v>0</v>
      </c>
      <c r="AW33" s="25" t="str">
        <f>IF(COUNTIF($AH33,"*Environmental changes to the setting exterior / property*"),"1","0")</f>
        <v>0</v>
      </c>
      <c r="AX33" s="25" t="str">
        <f>IF(COUNTIF($AH33,"*Changes made to the child's schedule*"),"1","0")</f>
        <v>0</v>
      </c>
      <c r="AY33" s="25" t="str">
        <f>IF(COUNTIF($AH33,"*Changes made to the child's protocols*"),"1","0")</f>
        <v>0</v>
      </c>
      <c r="AZ33" s="25" t="str">
        <f>IF(COUNTIF($AH33,"*Following a review of the restraints, no steps were taken to decrease the use of restraint/secusion during this reporting period*"),"1","0")</f>
        <v>0</v>
      </c>
    </row>
    <row r="34" spans="1:52" ht="50" customHeight="1" x14ac:dyDescent="0.35">
      <c r="A34" s="28" t="s">
        <v>449</v>
      </c>
      <c r="B34" s="25" t="s">
        <v>107</v>
      </c>
      <c r="C34" s="25" t="s">
        <v>108</v>
      </c>
      <c r="D34" s="25" t="s">
        <v>108</v>
      </c>
      <c r="E34" s="25" t="s">
        <v>112</v>
      </c>
      <c r="F34" s="25" t="s">
        <v>109</v>
      </c>
      <c r="G34" s="25" t="s">
        <v>54</v>
      </c>
      <c r="H34" s="25" t="s">
        <v>54</v>
      </c>
      <c r="I34" s="25">
        <v>0</v>
      </c>
      <c r="J34" s="25">
        <v>0</v>
      </c>
      <c r="K34" s="32">
        <v>0</v>
      </c>
      <c r="L34" s="25" t="s">
        <v>53</v>
      </c>
      <c r="M34" s="25" t="str">
        <f>IF(COUNTIF($L34,"*Three or fewer restraints/seclusion occurred during this reporting period*"),"1","0")</f>
        <v>1</v>
      </c>
      <c r="N34" s="25" t="str">
        <f>IF(COUNTIF($L34,"*Update has been made to the FBA*"),"1","0")</f>
        <v>0</v>
      </c>
      <c r="O34" s="25" t="str">
        <f>IF(COUNTIF($L34,"*Update has been made to the PBSP*"),"1","0")</f>
        <v>0</v>
      </c>
      <c r="P34" s="25" t="str">
        <f>IF(COUNTIF($L34,"*ISP Team has convened*"),"1","0")</f>
        <v>0</v>
      </c>
      <c r="Q34" s="25" t="str">
        <f>IF(COUNTIF($L34,"*General retraining of staff*"),"1","0")</f>
        <v>0</v>
      </c>
      <c r="R34" s="25" t="str">
        <f>IF(COUNTIF($L34,"*ISP Team has convened*"),"1","0")</f>
        <v>0</v>
      </c>
      <c r="S34" s="25" t="str">
        <f>IF(COUNTIF($L34,"*Changes made to the ISP*"),"1","0")</f>
        <v>0</v>
      </c>
      <c r="T34" s="25" t="str">
        <f>IF(COUNTIF($L34,"*Assistive Device/Technology added to child's ISP*"),"1","0")</f>
        <v>0</v>
      </c>
      <c r="U34" s="25" t="str">
        <f>IF(COUNTIF($L34,"*Adaptations made to meet identified sensory needs*"),"1","0")</f>
        <v>0</v>
      </c>
      <c r="V34" s="25" t="str">
        <f>IF(COUNTIF($L34,"*Consultation with psychiatrist/medication prescriber*"),"1","0")</f>
        <v>0</v>
      </c>
      <c r="W34" s="25" t="str">
        <f>IF(COUNTIF($L34,"*Consultation with Primary Care Physician/Dentist*"),"1","0")</f>
        <v>0</v>
      </c>
      <c r="X34" s="25" t="str">
        <f>IF(COUNTIF($L34,"*Environmental changes to the setting interior*"),"1","0")</f>
        <v>0</v>
      </c>
      <c r="Y34" s="25" t="str">
        <f>IF(COUNTIF($L34,"*Door Window Dings Added*"),"1","0")</f>
        <v>0</v>
      </c>
      <c r="Z34" s="25" t="str">
        <f>IF(COUNTIF($L34,"*Environmental changes to the child's bedroom*"),"1","0")</f>
        <v>0</v>
      </c>
      <c r="AA34" s="25" t="str">
        <f>IF(COUNTIF($L34,"*Environmental changes to the setting exterior / property*"),"1","0")</f>
        <v>0</v>
      </c>
      <c r="AB34" s="25" t="str">
        <f>IF(COUNTIF($L34,"*Changes made to the child's schedule*"),"1","0")</f>
        <v>0</v>
      </c>
      <c r="AC34" s="25" t="str">
        <f>IF(COUNTIF($L34,"*Changes made to the child's protocols*"),"1","0")</f>
        <v>0</v>
      </c>
      <c r="AD34" s="25" t="str">
        <f>IF(COUNTIF($L34,"*Following a review of the restraints, no steps were taken to decrease the use of restraint/secusion during this reporting period*"),"1","0")</f>
        <v>0</v>
      </c>
      <c r="AE34" s="25">
        <v>0</v>
      </c>
      <c r="AF34" s="25">
        <v>0</v>
      </c>
      <c r="AG34" s="25">
        <v>0</v>
      </c>
      <c r="AH34" s="25" t="s">
        <v>53</v>
      </c>
      <c r="AI34" s="25" t="str">
        <f>IF(COUNTIF($AH34,"*Three or fewer restraints/seclusion occurred during this reporting period*"),"1","0")</f>
        <v>1</v>
      </c>
      <c r="AJ34" s="25" t="str">
        <f>IF(COUNTIF($AH34,"*Update has been made to the FBA*"),"1","0")</f>
        <v>0</v>
      </c>
      <c r="AK34" s="25" t="str">
        <f>IF(COUNTIF($AH34,"*Update has been made to the PBSP*"),"1","0")</f>
        <v>0</v>
      </c>
      <c r="AL34" s="25" t="str">
        <f>IF(COUNTIF($AH34,"*ISP Team has convened*"),"1","0")</f>
        <v>0</v>
      </c>
      <c r="AM34" s="25" t="str">
        <f>IF(COUNTIF($AH34,"*General retraining of staff*"),"1","0")</f>
        <v>0</v>
      </c>
      <c r="AN34" s="25" t="str">
        <f>IF(COUNTIF($AH34,"*ISP Team has convened*"),"1","0")</f>
        <v>0</v>
      </c>
      <c r="AO34" s="25" t="str">
        <f>IF(COUNTIF($AH34,"*Changes made to the ISP*"),"1","0")</f>
        <v>0</v>
      </c>
      <c r="AP34" s="25" t="str">
        <f>IF(COUNTIF($AH34,"*Assistive Device/Technology added to child's ISP*"),"1","0")</f>
        <v>0</v>
      </c>
      <c r="AQ34" s="25" t="str">
        <f>IF(COUNTIF($AH34,"*Adaptations made to meet identified sensory needs*"),"1","0")</f>
        <v>0</v>
      </c>
      <c r="AR34" s="25" t="str">
        <f>IF(COUNTIF($AH34,"*Consultation with psychiatrist/medication prescriber*"),"1","0")</f>
        <v>0</v>
      </c>
      <c r="AS34" s="25" t="str">
        <f>IF(COUNTIF($AH34,"*Consultation with Primary Care Physician/Dentist*"),"1","0")</f>
        <v>0</v>
      </c>
      <c r="AT34" s="25" t="str">
        <f>IF(COUNTIF($AH34,"*Environmental changes to the setting interior*"),"1","0")</f>
        <v>0</v>
      </c>
      <c r="AU34" s="25" t="str">
        <f>IF(COUNTIF($AH34,"*Door Window Dings Added*"),"1","0")</f>
        <v>0</v>
      </c>
      <c r="AV34" s="25" t="str">
        <f>IF(COUNTIF($AH34,"*Environmental changes to the child's bedroom*"),"1","0")</f>
        <v>0</v>
      </c>
      <c r="AW34" s="25" t="str">
        <f>IF(COUNTIF($AH34,"*Environmental changes to the setting exterior / property*"),"1","0")</f>
        <v>0</v>
      </c>
      <c r="AX34" s="25" t="str">
        <f>IF(COUNTIF($AH34,"*Changes made to the child's schedule*"),"1","0")</f>
        <v>0</v>
      </c>
      <c r="AY34" s="25" t="str">
        <f>IF(COUNTIF($AH34,"*Changes made to the child's protocols*"),"1","0")</f>
        <v>0</v>
      </c>
      <c r="AZ34" s="25" t="str">
        <f>IF(COUNTIF($AH34,"*Following a review of the restraints, no steps were taken to decrease the use of restraint/secusion during this reporting period*"),"1","0")</f>
        <v>0</v>
      </c>
    </row>
    <row r="35" spans="1:52" ht="50" customHeight="1" x14ac:dyDescent="0.35">
      <c r="A35" s="28" t="s">
        <v>450</v>
      </c>
      <c r="B35" s="25" t="s">
        <v>107</v>
      </c>
      <c r="C35" s="25" t="s">
        <v>108</v>
      </c>
      <c r="D35" s="25" t="s">
        <v>108</v>
      </c>
      <c r="E35" s="25" t="s">
        <v>112</v>
      </c>
      <c r="F35" s="25" t="s">
        <v>109</v>
      </c>
      <c r="G35" s="25" t="s">
        <v>20</v>
      </c>
      <c r="H35" s="25" t="s">
        <v>54</v>
      </c>
      <c r="I35" s="25">
        <v>0</v>
      </c>
      <c r="J35" s="25">
        <v>0</v>
      </c>
      <c r="K35" s="25">
        <v>0</v>
      </c>
      <c r="L35" s="25" t="s">
        <v>53</v>
      </c>
      <c r="M35" s="25" t="str">
        <f>IF(COUNTIF($L35,"*Three or fewer restraints/seclusion occurred during this reporting period*"),"1","0")</f>
        <v>1</v>
      </c>
      <c r="N35" s="25" t="str">
        <f>IF(COUNTIF($L35,"*Update has been made to the FBA*"),"1","0")</f>
        <v>0</v>
      </c>
      <c r="O35" s="25" t="str">
        <f>IF(COUNTIF($L35,"*Update has been made to the PBSP*"),"1","0")</f>
        <v>0</v>
      </c>
      <c r="P35" s="25" t="str">
        <f>IF(COUNTIF($L35,"*ISP Team has convened*"),"1","0")</f>
        <v>0</v>
      </c>
      <c r="Q35" s="25" t="str">
        <f>IF(COUNTIF($L35,"*General retraining of staff*"),"1","0")</f>
        <v>0</v>
      </c>
      <c r="R35" s="25" t="str">
        <f>IF(COUNTIF($L35,"*ISP Team has convened*"),"1","0")</f>
        <v>0</v>
      </c>
      <c r="S35" s="25" t="str">
        <f>IF(COUNTIF($L35,"*Changes made to the ISP*"),"1","0")</f>
        <v>0</v>
      </c>
      <c r="T35" s="25" t="str">
        <f>IF(COUNTIF($L35,"*Assistive Device/Technology added to child's ISP*"),"1","0")</f>
        <v>0</v>
      </c>
      <c r="U35" s="25" t="str">
        <f>IF(COUNTIF($L35,"*Adaptations made to meet identified sensory needs*"),"1","0")</f>
        <v>0</v>
      </c>
      <c r="V35" s="25" t="str">
        <f>IF(COUNTIF($L35,"*Consultation with psychiatrist/medication prescriber*"),"1","0")</f>
        <v>0</v>
      </c>
      <c r="W35" s="25" t="str">
        <f>IF(COUNTIF($L35,"*Consultation with Primary Care Physician/Dentist*"),"1","0")</f>
        <v>0</v>
      </c>
      <c r="X35" s="25" t="str">
        <f>IF(COUNTIF($L35,"*Environmental changes to the setting interior*"),"1","0")</f>
        <v>0</v>
      </c>
      <c r="Y35" s="25" t="str">
        <f>IF(COUNTIF($L35,"*Door Window Dings Added*"),"1","0")</f>
        <v>0</v>
      </c>
      <c r="Z35" s="25" t="str">
        <f>IF(COUNTIF($L35,"*Environmental changes to the child's bedroom*"),"1","0")</f>
        <v>0</v>
      </c>
      <c r="AA35" s="25" t="str">
        <f>IF(COUNTIF($L35,"*Environmental changes to the setting exterior / property*"),"1","0")</f>
        <v>0</v>
      </c>
      <c r="AB35" s="25" t="str">
        <f>IF(COUNTIF($L35,"*Changes made to the child's schedule*"),"1","0")</f>
        <v>0</v>
      </c>
      <c r="AC35" s="25" t="str">
        <f>IF(COUNTIF($L35,"*Changes made to the child's protocols*"),"1","0")</f>
        <v>0</v>
      </c>
      <c r="AD35" s="25" t="str">
        <f>IF(COUNTIF($L35,"*Following a review of the restraints, no steps were taken to decrease the use of restraint/secusion during this reporting period*"),"1","0")</f>
        <v>0</v>
      </c>
      <c r="AE35" s="25">
        <v>0</v>
      </c>
      <c r="AF35" s="25">
        <v>0</v>
      </c>
      <c r="AG35" s="25">
        <v>0</v>
      </c>
      <c r="AH35" s="25" t="s">
        <v>53</v>
      </c>
      <c r="AI35" s="25" t="str">
        <f>IF(COUNTIF($AH35,"*Three or fewer restraints/seclusion occurred during this reporting period*"),"1","0")</f>
        <v>1</v>
      </c>
      <c r="AJ35" s="25" t="str">
        <f>IF(COUNTIF($AH35,"*Update has been made to the FBA*"),"1","0")</f>
        <v>0</v>
      </c>
      <c r="AK35" s="25" t="str">
        <f>IF(COUNTIF($AH35,"*Update has been made to the PBSP*"),"1","0")</f>
        <v>0</v>
      </c>
      <c r="AL35" s="25" t="str">
        <f>IF(COUNTIF($AH35,"*ISP Team has convened*"),"1","0")</f>
        <v>0</v>
      </c>
      <c r="AM35" s="25" t="str">
        <f>IF(COUNTIF($AH35,"*General retraining of staff*"),"1","0")</f>
        <v>0</v>
      </c>
      <c r="AN35" s="25" t="str">
        <f>IF(COUNTIF($AH35,"*ISP Team has convened*"),"1","0")</f>
        <v>0</v>
      </c>
      <c r="AO35" s="25" t="str">
        <f>IF(COUNTIF($AH35,"*Changes made to the ISP*"),"1","0")</f>
        <v>0</v>
      </c>
      <c r="AP35" s="25" t="str">
        <f>IF(COUNTIF($AH35,"*Assistive Device/Technology added to child's ISP*"),"1","0")</f>
        <v>0</v>
      </c>
      <c r="AQ35" s="25" t="str">
        <f>IF(COUNTIF($AH35,"*Adaptations made to meet identified sensory needs*"),"1","0")</f>
        <v>0</v>
      </c>
      <c r="AR35" s="25" t="str">
        <f>IF(COUNTIF($AH35,"*Consultation with psychiatrist/medication prescriber*"),"1","0")</f>
        <v>0</v>
      </c>
      <c r="AS35" s="25" t="str">
        <f>IF(COUNTIF($AH35,"*Consultation with Primary Care Physician/Dentist*"),"1","0")</f>
        <v>0</v>
      </c>
      <c r="AT35" s="25" t="str">
        <f>IF(COUNTIF($AH35,"*Environmental changes to the setting interior*"),"1","0")</f>
        <v>0</v>
      </c>
      <c r="AU35" s="25" t="str">
        <f>IF(COUNTIF($AH35,"*Door Window Dings Added*"),"1","0")</f>
        <v>0</v>
      </c>
      <c r="AV35" s="25" t="str">
        <f>IF(COUNTIF($AH35,"*Environmental changes to the child's bedroom*"),"1","0")</f>
        <v>0</v>
      </c>
      <c r="AW35" s="25" t="str">
        <f>IF(COUNTIF($AH35,"*Environmental changes to the setting exterior / property*"),"1","0")</f>
        <v>0</v>
      </c>
      <c r="AX35" s="25" t="str">
        <f>IF(COUNTIF($AH35,"*Changes made to the child's schedule*"),"1","0")</f>
        <v>0</v>
      </c>
      <c r="AY35" s="25" t="str">
        <f>IF(COUNTIF($AH35,"*Changes made to the child's protocols*"),"1","0")</f>
        <v>0</v>
      </c>
      <c r="AZ35" s="25" t="str">
        <f>IF(COUNTIF($AH35,"*Following a review of the restraints, no steps were taken to decrease the use of restraint/secusion during this reporting period*"),"1","0")</f>
        <v>0</v>
      </c>
    </row>
    <row r="36" spans="1:52" ht="50" customHeight="1" x14ac:dyDescent="0.35">
      <c r="A36" s="28" t="s">
        <v>451</v>
      </c>
      <c r="B36" s="25" t="s">
        <v>107</v>
      </c>
      <c r="C36" s="25" t="s">
        <v>108</v>
      </c>
      <c r="D36" s="25" t="s">
        <v>108</v>
      </c>
      <c r="E36" s="25" t="s">
        <v>112</v>
      </c>
      <c r="F36" s="25" t="s">
        <v>109</v>
      </c>
      <c r="G36" s="25" t="s">
        <v>20</v>
      </c>
      <c r="H36" s="25" t="s">
        <v>54</v>
      </c>
      <c r="I36" s="25">
        <v>0</v>
      </c>
      <c r="J36" s="25">
        <v>0</v>
      </c>
      <c r="K36" s="25">
        <v>0</v>
      </c>
      <c r="L36" s="25" t="s">
        <v>53</v>
      </c>
      <c r="M36" s="25" t="str">
        <f>IF(COUNTIF($L36,"*Three or fewer restraints/seclusion occurred during this reporting period*"),"1","0")</f>
        <v>1</v>
      </c>
      <c r="N36" s="25" t="str">
        <f>IF(COUNTIF($L36,"*Update has been made to the FBA*"),"1","0")</f>
        <v>0</v>
      </c>
      <c r="O36" s="25" t="str">
        <f>IF(COUNTIF($L36,"*Update has been made to the PBSP*"),"1","0")</f>
        <v>0</v>
      </c>
      <c r="P36" s="25" t="str">
        <f>IF(COUNTIF($L36,"*ISP Team has convened*"),"1","0")</f>
        <v>0</v>
      </c>
      <c r="Q36" s="25" t="str">
        <f>IF(COUNTIF($L36,"*General retraining of staff*"),"1","0")</f>
        <v>0</v>
      </c>
      <c r="R36" s="25" t="str">
        <f>IF(COUNTIF($L36,"*ISP Team has convened*"),"1","0")</f>
        <v>0</v>
      </c>
      <c r="S36" s="25" t="str">
        <f>IF(COUNTIF($L36,"*Changes made to the ISP*"),"1","0")</f>
        <v>0</v>
      </c>
      <c r="T36" s="25" t="str">
        <f>IF(COUNTIF($L36,"*Assistive Device/Technology added to child's ISP*"),"1","0")</f>
        <v>0</v>
      </c>
      <c r="U36" s="25" t="str">
        <f>IF(COUNTIF($L36,"*Adaptations made to meet identified sensory needs*"),"1","0")</f>
        <v>0</v>
      </c>
      <c r="V36" s="25" t="str">
        <f>IF(COUNTIF($L36,"*Consultation with psychiatrist/medication prescriber*"),"1","0")</f>
        <v>0</v>
      </c>
      <c r="W36" s="25" t="str">
        <f>IF(COUNTIF($L36,"*Consultation with Primary Care Physician/Dentist*"),"1","0")</f>
        <v>0</v>
      </c>
      <c r="X36" s="25" t="str">
        <f>IF(COUNTIF($L36,"*Environmental changes to the setting interior*"),"1","0")</f>
        <v>0</v>
      </c>
      <c r="Y36" s="25" t="str">
        <f>IF(COUNTIF($L36,"*Door Window Dings Added*"),"1","0")</f>
        <v>0</v>
      </c>
      <c r="Z36" s="25" t="str">
        <f>IF(COUNTIF($L36,"*Environmental changes to the child's bedroom*"),"1","0")</f>
        <v>0</v>
      </c>
      <c r="AA36" s="25" t="str">
        <f>IF(COUNTIF($L36,"*Environmental changes to the setting exterior / property*"),"1","0")</f>
        <v>0</v>
      </c>
      <c r="AB36" s="25" t="str">
        <f>IF(COUNTIF($L36,"*Changes made to the child's schedule*"),"1","0")</f>
        <v>0</v>
      </c>
      <c r="AC36" s="25" t="str">
        <f>IF(COUNTIF($L36,"*Changes made to the child's protocols*"),"1","0")</f>
        <v>0</v>
      </c>
      <c r="AD36" s="25" t="str">
        <f>IF(COUNTIF($L36,"*Following a review of the restraints, no steps were taken to decrease the use of restraint/secusion during this reporting period*"),"1","0")</f>
        <v>0</v>
      </c>
      <c r="AE36" s="25">
        <v>0</v>
      </c>
      <c r="AF36" s="25">
        <v>0</v>
      </c>
      <c r="AG36" s="25">
        <v>0</v>
      </c>
      <c r="AH36" s="25" t="s">
        <v>53</v>
      </c>
      <c r="AI36" s="25" t="str">
        <f>IF(COUNTIF($AH36,"*Three or fewer restraints/seclusion occurred during this reporting period*"),"1","0")</f>
        <v>1</v>
      </c>
      <c r="AJ36" s="25" t="str">
        <f>IF(COUNTIF($AH36,"*Update has been made to the FBA*"),"1","0")</f>
        <v>0</v>
      </c>
      <c r="AK36" s="25" t="str">
        <f>IF(COUNTIF($AH36,"*Update has been made to the PBSP*"),"1","0")</f>
        <v>0</v>
      </c>
      <c r="AL36" s="25" t="str">
        <f>IF(COUNTIF($AH36,"*ISP Team has convened*"),"1","0")</f>
        <v>0</v>
      </c>
      <c r="AM36" s="25" t="str">
        <f>IF(COUNTIF($AH36,"*General retraining of staff*"),"1","0")</f>
        <v>0</v>
      </c>
      <c r="AN36" s="25" t="str">
        <f>IF(COUNTIF($AH36,"*ISP Team has convened*"),"1","0")</f>
        <v>0</v>
      </c>
      <c r="AO36" s="25" t="str">
        <f>IF(COUNTIF($AH36,"*Changes made to the ISP*"),"1","0")</f>
        <v>0</v>
      </c>
      <c r="AP36" s="25" t="str">
        <f>IF(COUNTIF($AH36,"*Assistive Device/Technology added to child's ISP*"),"1","0")</f>
        <v>0</v>
      </c>
      <c r="AQ36" s="25" t="str">
        <f>IF(COUNTIF($AH36,"*Adaptations made to meet identified sensory needs*"),"1","0")</f>
        <v>0</v>
      </c>
      <c r="AR36" s="25" t="str">
        <f>IF(COUNTIF($AH36,"*Consultation with psychiatrist/medication prescriber*"),"1","0")</f>
        <v>0</v>
      </c>
      <c r="AS36" s="25" t="str">
        <f>IF(COUNTIF($AH36,"*Consultation with Primary Care Physician/Dentist*"),"1","0")</f>
        <v>0</v>
      </c>
      <c r="AT36" s="25" t="str">
        <f>IF(COUNTIF($AH36,"*Environmental changes to the setting interior*"),"1","0")</f>
        <v>0</v>
      </c>
      <c r="AU36" s="25" t="str">
        <f>IF(COUNTIF($AH36,"*Door Window Dings Added*"),"1","0")</f>
        <v>0</v>
      </c>
      <c r="AV36" s="25" t="str">
        <f>IF(COUNTIF($AH36,"*Environmental changes to the child's bedroom*"),"1","0")</f>
        <v>0</v>
      </c>
      <c r="AW36" s="25" t="str">
        <f>IF(COUNTIF($AH36,"*Environmental changes to the setting exterior / property*"),"1","0")</f>
        <v>0</v>
      </c>
      <c r="AX36" s="25" t="str">
        <f>IF(COUNTIF($AH36,"*Changes made to the child's schedule*"),"1","0")</f>
        <v>0</v>
      </c>
      <c r="AY36" s="25" t="str">
        <f>IF(COUNTIF($AH36,"*Changes made to the child's protocols*"),"1","0")</f>
        <v>0</v>
      </c>
      <c r="AZ36" s="25" t="str">
        <f>IF(COUNTIF($AH36,"*Following a review of the restraints, no steps were taken to decrease the use of restraint/secusion during this reporting period*"),"1","0")</f>
        <v>0</v>
      </c>
    </row>
    <row r="37" spans="1:52" ht="50" customHeight="1" x14ac:dyDescent="0.35">
      <c r="A37" s="28" t="s">
        <v>452</v>
      </c>
      <c r="B37" s="25" t="s">
        <v>107</v>
      </c>
      <c r="C37" s="25" t="s">
        <v>108</v>
      </c>
      <c r="D37" s="25" t="s">
        <v>108</v>
      </c>
      <c r="E37" s="25" t="s">
        <v>112</v>
      </c>
      <c r="F37" s="25" t="s">
        <v>109</v>
      </c>
      <c r="G37" s="25" t="s">
        <v>54</v>
      </c>
      <c r="H37" s="25" t="s">
        <v>54</v>
      </c>
      <c r="I37" s="25">
        <v>0</v>
      </c>
      <c r="J37" s="25">
        <v>0</v>
      </c>
      <c r="K37" s="25">
        <v>0</v>
      </c>
      <c r="L37" s="25" t="s">
        <v>53</v>
      </c>
      <c r="M37" s="25" t="str">
        <f>IF(COUNTIF($L37,"*Three or fewer restraints/seclusion occurred during this reporting period*"),"1","0")</f>
        <v>1</v>
      </c>
      <c r="N37" s="25" t="str">
        <f>IF(COUNTIF($L37,"*Update has been made to the FBA*"),"1","0")</f>
        <v>0</v>
      </c>
      <c r="O37" s="25" t="str">
        <f>IF(COUNTIF($L37,"*Update has been made to the PBSP*"),"1","0")</f>
        <v>0</v>
      </c>
      <c r="P37" s="25" t="str">
        <f>IF(COUNTIF($L37,"*ISP Team has convened*"),"1","0")</f>
        <v>0</v>
      </c>
      <c r="Q37" s="25" t="str">
        <f>IF(COUNTIF($L37,"*General retraining of staff*"),"1","0")</f>
        <v>0</v>
      </c>
      <c r="R37" s="25" t="str">
        <f>IF(COUNTIF($L37,"*ISP Team has convened*"),"1","0")</f>
        <v>0</v>
      </c>
      <c r="S37" s="25" t="str">
        <f>IF(COUNTIF($L37,"*Changes made to the ISP*"),"1","0")</f>
        <v>0</v>
      </c>
      <c r="T37" s="25" t="str">
        <f>IF(COUNTIF($L37,"*Assistive Device/Technology added to child's ISP*"),"1","0")</f>
        <v>0</v>
      </c>
      <c r="U37" s="25" t="str">
        <f>IF(COUNTIF($L37,"*Adaptations made to meet identified sensory needs*"),"1","0")</f>
        <v>0</v>
      </c>
      <c r="V37" s="25" t="str">
        <f>IF(COUNTIF($L37,"*Consultation with psychiatrist/medication prescriber*"),"1","0")</f>
        <v>0</v>
      </c>
      <c r="W37" s="25" t="str">
        <f>IF(COUNTIF($L37,"*Consultation with Primary Care Physician/Dentist*"),"1","0")</f>
        <v>0</v>
      </c>
      <c r="X37" s="25" t="str">
        <f>IF(COUNTIF($L37,"*Environmental changes to the setting interior*"),"1","0")</f>
        <v>0</v>
      </c>
      <c r="Y37" s="25" t="str">
        <f>IF(COUNTIF($L37,"*Door Window Dings Added*"),"1","0")</f>
        <v>0</v>
      </c>
      <c r="Z37" s="25" t="str">
        <f>IF(COUNTIF($L37,"*Environmental changes to the child's bedroom*"),"1","0")</f>
        <v>0</v>
      </c>
      <c r="AA37" s="25" t="str">
        <f>IF(COUNTIF($L37,"*Environmental changes to the setting exterior / property*"),"1","0")</f>
        <v>0</v>
      </c>
      <c r="AB37" s="25" t="str">
        <f>IF(COUNTIF($L37,"*Changes made to the child's schedule*"),"1","0")</f>
        <v>0</v>
      </c>
      <c r="AC37" s="25" t="str">
        <f>IF(COUNTIF($L37,"*Changes made to the child's protocols*"),"1","0")</f>
        <v>0</v>
      </c>
      <c r="AD37" s="25" t="str">
        <f>IF(COUNTIF($L37,"*Following a review of the restraints, no steps were taken to decrease the use of restraint/secusion during this reporting period*"),"1","0")</f>
        <v>0</v>
      </c>
      <c r="AE37" s="25">
        <v>0</v>
      </c>
      <c r="AF37" s="25">
        <v>0</v>
      </c>
      <c r="AG37" s="25">
        <v>0</v>
      </c>
      <c r="AH37" s="25" t="s">
        <v>53</v>
      </c>
      <c r="AI37" s="25" t="str">
        <f>IF(COUNTIF($AH37,"*Three or fewer restraints/seclusion occurred during this reporting period*"),"1","0")</f>
        <v>1</v>
      </c>
      <c r="AJ37" s="25" t="str">
        <f>IF(COUNTIF($AH37,"*Update has been made to the FBA*"),"1","0")</f>
        <v>0</v>
      </c>
      <c r="AK37" s="25" t="str">
        <f>IF(COUNTIF($AH37,"*Update has been made to the PBSP*"),"1","0")</f>
        <v>0</v>
      </c>
      <c r="AL37" s="25" t="str">
        <f>IF(COUNTIF($AH37,"*ISP Team has convened*"),"1","0")</f>
        <v>0</v>
      </c>
      <c r="AM37" s="25" t="str">
        <f>IF(COUNTIF($AH37,"*General retraining of staff*"),"1","0")</f>
        <v>0</v>
      </c>
      <c r="AN37" s="25" t="str">
        <f>IF(COUNTIF($AH37,"*ISP Team has convened*"),"1","0")</f>
        <v>0</v>
      </c>
      <c r="AO37" s="25" t="str">
        <f>IF(COUNTIF($AH37,"*Changes made to the ISP*"),"1","0")</f>
        <v>0</v>
      </c>
      <c r="AP37" s="25" t="str">
        <f>IF(COUNTIF($AH37,"*Assistive Device/Technology added to child's ISP*"),"1","0")</f>
        <v>0</v>
      </c>
      <c r="AQ37" s="25" t="str">
        <f>IF(COUNTIF($AH37,"*Adaptations made to meet identified sensory needs*"),"1","0")</f>
        <v>0</v>
      </c>
      <c r="AR37" s="25" t="str">
        <f>IF(COUNTIF($AH37,"*Consultation with psychiatrist/medication prescriber*"),"1","0")</f>
        <v>0</v>
      </c>
      <c r="AS37" s="25" t="str">
        <f>IF(COUNTIF($AH37,"*Consultation with Primary Care Physician/Dentist*"),"1","0")</f>
        <v>0</v>
      </c>
      <c r="AT37" s="25" t="str">
        <f>IF(COUNTIF($AH37,"*Environmental changes to the setting interior*"),"1","0")</f>
        <v>0</v>
      </c>
      <c r="AU37" s="25" t="str">
        <f>IF(COUNTIF($AH37,"*Door Window Dings Added*"),"1","0")</f>
        <v>0</v>
      </c>
      <c r="AV37" s="25" t="str">
        <f>IF(COUNTIF($AH37,"*Environmental changes to the child's bedroom*"),"1","0")</f>
        <v>0</v>
      </c>
      <c r="AW37" s="25" t="str">
        <f>IF(COUNTIF($AH37,"*Environmental changes to the setting exterior / property*"),"1","0")</f>
        <v>0</v>
      </c>
      <c r="AX37" s="25" t="str">
        <f>IF(COUNTIF($AH37,"*Changes made to the child's schedule*"),"1","0")</f>
        <v>0</v>
      </c>
      <c r="AY37" s="25" t="str">
        <f>IF(COUNTIF($AH37,"*Changes made to the child's protocols*"),"1","0")</f>
        <v>0</v>
      </c>
      <c r="AZ37" s="25" t="str">
        <f>IF(COUNTIF($AH37,"*Following a review of the restraints, no steps were taken to decrease the use of restraint/secusion during this reporting period*"),"1","0")</f>
        <v>0</v>
      </c>
    </row>
    <row r="38" spans="1:52" ht="50" customHeight="1" x14ac:dyDescent="0.35">
      <c r="A38" s="28" t="s">
        <v>453</v>
      </c>
      <c r="B38" s="25" t="s">
        <v>107</v>
      </c>
      <c r="C38" s="25" t="s">
        <v>108</v>
      </c>
      <c r="D38" s="25" t="s">
        <v>108</v>
      </c>
      <c r="E38" s="25" t="s">
        <v>112</v>
      </c>
      <c r="F38" s="25" t="s">
        <v>109</v>
      </c>
      <c r="G38" s="25" t="s">
        <v>20</v>
      </c>
      <c r="H38" s="25" t="s">
        <v>54</v>
      </c>
      <c r="I38" s="25">
        <v>0</v>
      </c>
      <c r="J38" s="25">
        <v>0</v>
      </c>
      <c r="K38" s="25">
        <v>0</v>
      </c>
      <c r="L38" s="25" t="s">
        <v>53</v>
      </c>
      <c r="M38" s="25" t="str">
        <f>IF(COUNTIF($L38,"*Three or fewer restraints/seclusion occurred during this reporting period*"),"1","0")</f>
        <v>1</v>
      </c>
      <c r="N38" s="25" t="str">
        <f>IF(COUNTIF($L38,"*Update has been made to the FBA*"),"1","0")</f>
        <v>0</v>
      </c>
      <c r="O38" s="25" t="str">
        <f>IF(COUNTIF($L38,"*Update has been made to the PBSP*"),"1","0")</f>
        <v>0</v>
      </c>
      <c r="P38" s="25" t="str">
        <f>IF(COUNTIF($L38,"*ISP Team has convened*"),"1","0")</f>
        <v>0</v>
      </c>
      <c r="Q38" s="25" t="str">
        <f>IF(COUNTIF($L38,"*General retraining of staff*"),"1","0")</f>
        <v>0</v>
      </c>
      <c r="R38" s="25" t="str">
        <f>IF(COUNTIF($L38,"*ISP Team has convened*"),"1","0")</f>
        <v>0</v>
      </c>
      <c r="S38" s="25" t="str">
        <f>IF(COUNTIF($L38,"*Changes made to the ISP*"),"1","0")</f>
        <v>0</v>
      </c>
      <c r="T38" s="25" t="str">
        <f>IF(COUNTIF($L38,"*Assistive Device/Technology added to child's ISP*"),"1","0")</f>
        <v>0</v>
      </c>
      <c r="U38" s="25" t="str">
        <f>IF(COUNTIF($L38,"*Adaptations made to meet identified sensory needs*"),"1","0")</f>
        <v>0</v>
      </c>
      <c r="V38" s="25" t="str">
        <f>IF(COUNTIF($L38,"*Consultation with psychiatrist/medication prescriber*"),"1","0")</f>
        <v>0</v>
      </c>
      <c r="W38" s="25" t="str">
        <f>IF(COUNTIF($L38,"*Consultation with Primary Care Physician/Dentist*"),"1","0")</f>
        <v>0</v>
      </c>
      <c r="X38" s="25" t="str">
        <f>IF(COUNTIF($L38,"*Environmental changes to the setting interior*"),"1","0")</f>
        <v>0</v>
      </c>
      <c r="Y38" s="25" t="str">
        <f>IF(COUNTIF($L38,"*Door Window Dings Added*"),"1","0")</f>
        <v>0</v>
      </c>
      <c r="Z38" s="25" t="str">
        <f>IF(COUNTIF($L38,"*Environmental changes to the child's bedroom*"),"1","0")</f>
        <v>0</v>
      </c>
      <c r="AA38" s="25" t="str">
        <f>IF(COUNTIF($L38,"*Environmental changes to the setting exterior / property*"),"1","0")</f>
        <v>0</v>
      </c>
      <c r="AB38" s="25" t="str">
        <f>IF(COUNTIF($L38,"*Changes made to the child's schedule*"),"1","0")</f>
        <v>0</v>
      </c>
      <c r="AC38" s="25" t="str">
        <f>IF(COUNTIF($L38,"*Changes made to the child's protocols*"),"1","0")</f>
        <v>0</v>
      </c>
      <c r="AD38" s="25" t="str">
        <f>IF(COUNTIF($L38,"*Following a review of the restraints, no steps were taken to decrease the use of restraint/secusion during this reporting period*"),"1","0")</f>
        <v>0</v>
      </c>
      <c r="AE38" s="25">
        <v>0</v>
      </c>
      <c r="AF38" s="25">
        <v>0</v>
      </c>
      <c r="AG38" s="25">
        <v>0</v>
      </c>
      <c r="AH38" s="25" t="s">
        <v>53</v>
      </c>
      <c r="AI38" s="25" t="str">
        <f>IF(COUNTIF($AH38,"*Three or fewer restraints/seclusion occurred during this reporting period*"),"1","0")</f>
        <v>1</v>
      </c>
      <c r="AJ38" s="25" t="str">
        <f>IF(COUNTIF($AH38,"*Update has been made to the FBA*"),"1","0")</f>
        <v>0</v>
      </c>
      <c r="AK38" s="25" t="str">
        <f>IF(COUNTIF($AH38,"*Update has been made to the PBSP*"),"1","0")</f>
        <v>0</v>
      </c>
      <c r="AL38" s="25" t="str">
        <f>IF(COUNTIF($AH38,"*ISP Team has convened*"),"1","0")</f>
        <v>0</v>
      </c>
      <c r="AM38" s="25" t="str">
        <f>IF(COUNTIF($AH38,"*General retraining of staff*"),"1","0")</f>
        <v>0</v>
      </c>
      <c r="AN38" s="25" t="str">
        <f>IF(COUNTIF($AH38,"*ISP Team has convened*"),"1","0")</f>
        <v>0</v>
      </c>
      <c r="AO38" s="25" t="str">
        <f>IF(COUNTIF($AH38,"*Changes made to the ISP*"),"1","0")</f>
        <v>0</v>
      </c>
      <c r="AP38" s="25" t="str">
        <f>IF(COUNTIF($AH38,"*Assistive Device/Technology added to child's ISP*"),"1","0")</f>
        <v>0</v>
      </c>
      <c r="AQ38" s="25" t="str">
        <f>IF(COUNTIF($AH38,"*Adaptations made to meet identified sensory needs*"),"1","0")</f>
        <v>0</v>
      </c>
      <c r="AR38" s="25" t="str">
        <f>IF(COUNTIF($AH38,"*Consultation with psychiatrist/medication prescriber*"),"1","0")</f>
        <v>0</v>
      </c>
      <c r="AS38" s="25" t="str">
        <f>IF(COUNTIF($AH38,"*Consultation with Primary Care Physician/Dentist*"),"1","0")</f>
        <v>0</v>
      </c>
      <c r="AT38" s="25" t="str">
        <f>IF(COUNTIF($AH38,"*Environmental changes to the setting interior*"),"1","0")</f>
        <v>0</v>
      </c>
      <c r="AU38" s="25" t="str">
        <f>IF(COUNTIF($AH38,"*Door Window Dings Added*"),"1","0")</f>
        <v>0</v>
      </c>
      <c r="AV38" s="25" t="str">
        <f>IF(COUNTIF($AH38,"*Environmental changes to the child's bedroom*"),"1","0")</f>
        <v>0</v>
      </c>
      <c r="AW38" s="25" t="str">
        <f>IF(COUNTIF($AH38,"*Environmental changes to the setting exterior / property*"),"1","0")</f>
        <v>0</v>
      </c>
      <c r="AX38" s="25" t="str">
        <f>IF(COUNTIF($AH38,"*Changes made to the child's schedule*"),"1","0")</f>
        <v>0</v>
      </c>
      <c r="AY38" s="25" t="str">
        <f>IF(COUNTIF($AH38,"*Changes made to the child's protocols*"),"1","0")</f>
        <v>0</v>
      </c>
      <c r="AZ38" s="25" t="str">
        <f>IF(COUNTIF($AH38,"*Following a review of the restraints, no steps were taken to decrease the use of restraint/secusion during this reporting period*"),"1","0")</f>
        <v>0</v>
      </c>
    </row>
    <row r="39" spans="1:52" ht="50" customHeight="1" x14ac:dyDescent="0.35">
      <c r="A39" s="28" t="s">
        <v>454</v>
      </c>
      <c r="B39" s="25" t="s">
        <v>107</v>
      </c>
      <c r="C39" s="25" t="s">
        <v>108</v>
      </c>
      <c r="D39" s="25" t="s">
        <v>108</v>
      </c>
      <c r="E39" s="25" t="s">
        <v>112</v>
      </c>
      <c r="F39" s="25" t="s">
        <v>109</v>
      </c>
      <c r="G39" s="25" t="s">
        <v>20</v>
      </c>
      <c r="H39" s="25" t="s">
        <v>54</v>
      </c>
      <c r="I39" s="25">
        <v>0</v>
      </c>
      <c r="J39" s="25">
        <v>0</v>
      </c>
      <c r="K39" s="25">
        <v>0</v>
      </c>
      <c r="L39" s="25" t="s">
        <v>53</v>
      </c>
      <c r="M39" s="25" t="str">
        <f>IF(COUNTIF($L39,"*Three or fewer restraints/seclusion occurred during this reporting period*"),"1","0")</f>
        <v>1</v>
      </c>
      <c r="N39" s="25" t="str">
        <f>IF(COUNTIF($L39,"*Update has been made to the FBA*"),"1","0")</f>
        <v>0</v>
      </c>
      <c r="O39" s="25" t="str">
        <f>IF(COUNTIF($L39,"*Update has been made to the PBSP*"),"1","0")</f>
        <v>0</v>
      </c>
      <c r="P39" s="25" t="str">
        <f>IF(COUNTIF($L39,"*ISP Team has convened*"),"1","0")</f>
        <v>0</v>
      </c>
      <c r="Q39" s="25" t="str">
        <f>IF(COUNTIF($L39,"*General retraining of staff*"),"1","0")</f>
        <v>0</v>
      </c>
      <c r="R39" s="25" t="str">
        <f>IF(COUNTIF($L39,"*ISP Team has convened*"),"1","0")</f>
        <v>0</v>
      </c>
      <c r="S39" s="25" t="str">
        <f>IF(COUNTIF($L39,"*Changes made to the ISP*"),"1","0")</f>
        <v>0</v>
      </c>
      <c r="T39" s="25" t="str">
        <f>IF(COUNTIF($L39,"*Assistive Device/Technology added to child's ISP*"),"1","0")</f>
        <v>0</v>
      </c>
      <c r="U39" s="25" t="str">
        <f>IF(COUNTIF($L39,"*Adaptations made to meet identified sensory needs*"),"1","0")</f>
        <v>0</v>
      </c>
      <c r="V39" s="25" t="str">
        <f>IF(COUNTIF($L39,"*Consultation with psychiatrist/medication prescriber*"),"1","0")</f>
        <v>0</v>
      </c>
      <c r="W39" s="25" t="str">
        <f>IF(COUNTIF($L39,"*Consultation with Primary Care Physician/Dentist*"),"1","0")</f>
        <v>0</v>
      </c>
      <c r="X39" s="25" t="str">
        <f>IF(COUNTIF($L39,"*Environmental changes to the setting interior*"),"1","0")</f>
        <v>0</v>
      </c>
      <c r="Y39" s="25" t="str">
        <f>IF(COUNTIF($L39,"*Door Window Dings Added*"),"1","0")</f>
        <v>0</v>
      </c>
      <c r="Z39" s="25" t="str">
        <f>IF(COUNTIF($L39,"*Environmental changes to the child's bedroom*"),"1","0")</f>
        <v>0</v>
      </c>
      <c r="AA39" s="25" t="str">
        <f>IF(COUNTIF($L39,"*Environmental changes to the setting exterior / property*"),"1","0")</f>
        <v>0</v>
      </c>
      <c r="AB39" s="25" t="str">
        <f>IF(COUNTIF($L39,"*Changes made to the child's schedule*"),"1","0")</f>
        <v>0</v>
      </c>
      <c r="AC39" s="25" t="str">
        <f>IF(COUNTIF($L39,"*Changes made to the child's protocols*"),"1","0")</f>
        <v>0</v>
      </c>
      <c r="AD39" s="25" t="str">
        <f>IF(COUNTIF($L39,"*Following a review of the restraints, no steps were taken to decrease the use of restraint/secusion during this reporting period*"),"1","0")</f>
        <v>0</v>
      </c>
      <c r="AE39" s="25">
        <v>0</v>
      </c>
      <c r="AF39" s="25">
        <v>0</v>
      </c>
      <c r="AG39" s="25">
        <v>0</v>
      </c>
      <c r="AH39" s="25" t="s">
        <v>53</v>
      </c>
      <c r="AI39" s="25" t="str">
        <f>IF(COUNTIF($AH39,"*Three or fewer restraints/seclusion occurred during this reporting period*"),"1","0")</f>
        <v>1</v>
      </c>
      <c r="AJ39" s="25" t="str">
        <f>IF(COUNTIF($AH39,"*Update has been made to the FBA*"),"1","0")</f>
        <v>0</v>
      </c>
      <c r="AK39" s="25" t="str">
        <f>IF(COUNTIF($AH39,"*Update has been made to the PBSP*"),"1","0")</f>
        <v>0</v>
      </c>
      <c r="AL39" s="25" t="str">
        <f>IF(COUNTIF($AH39,"*ISP Team has convened*"),"1","0")</f>
        <v>0</v>
      </c>
      <c r="AM39" s="25" t="str">
        <f>IF(COUNTIF($AH39,"*General retraining of staff*"),"1","0")</f>
        <v>0</v>
      </c>
      <c r="AN39" s="25" t="str">
        <f>IF(COUNTIF($AH39,"*ISP Team has convened*"),"1","0")</f>
        <v>0</v>
      </c>
      <c r="AO39" s="25" t="str">
        <f>IF(COUNTIF($AH39,"*Changes made to the ISP*"),"1","0")</f>
        <v>0</v>
      </c>
      <c r="AP39" s="25" t="str">
        <f>IF(COUNTIF($AH39,"*Assistive Device/Technology added to child's ISP*"),"1","0")</f>
        <v>0</v>
      </c>
      <c r="AQ39" s="25" t="str">
        <f>IF(COUNTIF($AH39,"*Adaptations made to meet identified sensory needs*"),"1","0")</f>
        <v>0</v>
      </c>
      <c r="AR39" s="25" t="str">
        <f>IF(COUNTIF($AH39,"*Consultation with psychiatrist/medication prescriber*"),"1","0")</f>
        <v>0</v>
      </c>
      <c r="AS39" s="25" t="str">
        <f>IF(COUNTIF($AH39,"*Consultation with Primary Care Physician/Dentist*"),"1","0")</f>
        <v>0</v>
      </c>
      <c r="AT39" s="25" t="str">
        <f>IF(COUNTIF($AH39,"*Environmental changes to the setting interior*"),"1","0")</f>
        <v>0</v>
      </c>
      <c r="AU39" s="25" t="str">
        <f>IF(COUNTIF($AH39,"*Door Window Dings Added*"),"1","0")</f>
        <v>0</v>
      </c>
      <c r="AV39" s="25" t="str">
        <f>IF(COUNTIF($AH39,"*Environmental changes to the child's bedroom*"),"1","0")</f>
        <v>0</v>
      </c>
      <c r="AW39" s="25" t="str">
        <f>IF(COUNTIF($AH39,"*Environmental changes to the setting exterior / property*"),"1","0")</f>
        <v>0</v>
      </c>
      <c r="AX39" s="25" t="str">
        <f>IF(COUNTIF($AH39,"*Changes made to the child's schedule*"),"1","0")</f>
        <v>0</v>
      </c>
      <c r="AY39" s="25" t="str">
        <f>IF(COUNTIF($AH39,"*Changes made to the child's protocols*"),"1","0")</f>
        <v>0</v>
      </c>
      <c r="AZ39" s="25" t="str">
        <f>IF(COUNTIF($AH39,"*Following a review of the restraints, no steps were taken to decrease the use of restraint/secusion during this reporting period*"),"1","0")</f>
        <v>0</v>
      </c>
    </row>
    <row r="40" spans="1:52" ht="50" customHeight="1" x14ac:dyDescent="0.35">
      <c r="A40" s="28" t="s">
        <v>455</v>
      </c>
      <c r="B40" s="25" t="s">
        <v>118</v>
      </c>
      <c r="C40" s="25" t="s">
        <v>108</v>
      </c>
      <c r="D40" s="25" t="s">
        <v>108</v>
      </c>
      <c r="E40" s="25" t="s">
        <v>112</v>
      </c>
      <c r="F40" s="25" t="s">
        <v>109</v>
      </c>
      <c r="G40" s="25" t="s">
        <v>20</v>
      </c>
      <c r="H40" s="25" t="s">
        <v>54</v>
      </c>
      <c r="I40" s="25">
        <v>0</v>
      </c>
      <c r="J40" s="25">
        <v>0</v>
      </c>
      <c r="K40" s="32">
        <v>0</v>
      </c>
      <c r="L40" s="25" t="s">
        <v>168</v>
      </c>
      <c r="M40" s="25" t="str">
        <f>IF(COUNTIF($L40,"*Three or fewer restraints/seclusion occurred during this reporting period*"),"1","0")</f>
        <v>0</v>
      </c>
      <c r="N40" s="25" t="str">
        <f>IF(COUNTIF($L40,"*Update has been made to the FBA*"),"1","0")</f>
        <v>0</v>
      </c>
      <c r="O40" s="25" t="str">
        <f>IF(COUNTIF($L40,"*Update has been made to the PBSP*"),"1","0")</f>
        <v>0</v>
      </c>
      <c r="P40" s="25" t="str">
        <f>IF(COUNTIF($L40,"*ISP Team has convened*"),"1","0")</f>
        <v>0</v>
      </c>
      <c r="Q40" s="25" t="str">
        <f>IF(COUNTIF($L40,"*General retraining of staff*"),"1","0")</f>
        <v>1</v>
      </c>
      <c r="R40" s="25" t="str">
        <f>IF(COUNTIF($L40,"*ISP Team has convened*"),"1","0")</f>
        <v>0</v>
      </c>
      <c r="S40" s="25" t="str">
        <f>IF(COUNTIF($L40,"*Changes made to the ISP*"),"1","0")</f>
        <v>0</v>
      </c>
      <c r="T40" s="25" t="str">
        <f>IF(COUNTIF($L40,"*Assistive Device/Technology added to child's ISP*"),"1","0")</f>
        <v>0</v>
      </c>
      <c r="U40" s="25" t="str">
        <f>IF(COUNTIF($L40,"*Adaptations made to meet identified sensory needs*"),"1","0")</f>
        <v>0</v>
      </c>
      <c r="V40" s="25" t="str">
        <f>IF(COUNTIF($L40,"*Consultation with psychiatrist/medication prescriber*"),"1","0")</f>
        <v>0</v>
      </c>
      <c r="W40" s="25" t="str">
        <f>IF(COUNTIF($L40,"*Consultation with Primary Care Physician/Dentist*"),"1","0")</f>
        <v>0</v>
      </c>
      <c r="X40" s="25" t="str">
        <f>IF(COUNTIF($L40,"*Environmental changes to the setting interior*"),"1","0")</f>
        <v>0</v>
      </c>
      <c r="Y40" s="25" t="str">
        <f>IF(COUNTIF($L40,"*Door Window Dings Added*"),"1","0")</f>
        <v>0</v>
      </c>
      <c r="Z40" s="25" t="str">
        <f>IF(COUNTIF($L40,"*Environmental changes to the child's bedroom*"),"1","0")</f>
        <v>0</v>
      </c>
      <c r="AA40" s="25" t="str">
        <f>IF(COUNTIF($L40,"*Environmental changes to the setting exterior / property*"),"1","0")</f>
        <v>0</v>
      </c>
      <c r="AB40" s="25" t="str">
        <f>IF(COUNTIF($L40,"*Changes made to the child's schedule*"),"1","0")</f>
        <v>0</v>
      </c>
      <c r="AC40" s="25" t="str">
        <f>IF(COUNTIF($L40,"*Changes made to the child's protocols*"),"1","0")</f>
        <v>0</v>
      </c>
      <c r="AD40" s="25" t="str">
        <f>IF(COUNTIF($L40,"*Following a review of the restraints, no steps were taken to decrease the use of restraint/secusion during this reporting period*"),"1","0")</f>
        <v>0</v>
      </c>
      <c r="AE40" s="25">
        <v>0</v>
      </c>
      <c r="AF40" s="25">
        <v>0</v>
      </c>
      <c r="AG40" s="25">
        <v>0</v>
      </c>
      <c r="AH40" s="25" t="s">
        <v>168</v>
      </c>
      <c r="AI40" s="25" t="str">
        <f>IF(COUNTIF($AH40,"*Three or fewer restraints/seclusion occurred during this reporting period*"),"1","0")</f>
        <v>0</v>
      </c>
      <c r="AJ40" s="25" t="str">
        <f>IF(COUNTIF($AH40,"*Update has been made to the FBA*"),"1","0")</f>
        <v>0</v>
      </c>
      <c r="AK40" s="25" t="str">
        <f>IF(COUNTIF($AH40,"*Update has been made to the PBSP*"),"1","0")</f>
        <v>0</v>
      </c>
      <c r="AL40" s="25" t="str">
        <f>IF(COUNTIF($AH40,"*ISP Team has convened*"),"1","0")</f>
        <v>0</v>
      </c>
      <c r="AM40" s="25" t="str">
        <f>IF(COUNTIF($AH40,"*General retraining of staff*"),"1","0")</f>
        <v>1</v>
      </c>
      <c r="AN40" s="25" t="str">
        <f>IF(COUNTIF($AH40,"*ISP Team has convened*"),"1","0")</f>
        <v>0</v>
      </c>
      <c r="AO40" s="25" t="str">
        <f>IF(COUNTIF($AH40,"*Changes made to the ISP*"),"1","0")</f>
        <v>0</v>
      </c>
      <c r="AP40" s="25" t="str">
        <f>IF(COUNTIF($AH40,"*Assistive Device/Technology added to child's ISP*"),"1","0")</f>
        <v>0</v>
      </c>
      <c r="AQ40" s="25" t="str">
        <f>IF(COUNTIF($AH40,"*Adaptations made to meet identified sensory needs*"),"1","0")</f>
        <v>0</v>
      </c>
      <c r="AR40" s="25" t="str">
        <f>IF(COUNTIF($AH40,"*Consultation with psychiatrist/medication prescriber*"),"1","0")</f>
        <v>0</v>
      </c>
      <c r="AS40" s="25" t="str">
        <f>IF(COUNTIF($AH40,"*Consultation with Primary Care Physician/Dentist*"),"1","0")</f>
        <v>0</v>
      </c>
      <c r="AT40" s="25" t="str">
        <f>IF(COUNTIF($AH40,"*Environmental changes to the setting interior*"),"1","0")</f>
        <v>0</v>
      </c>
      <c r="AU40" s="25" t="str">
        <f>IF(COUNTIF($AH40,"*Door Window Dings Added*"),"1","0")</f>
        <v>0</v>
      </c>
      <c r="AV40" s="25" t="str">
        <f>IF(COUNTIF($AH40,"*Environmental changes to the child's bedroom*"),"1","0")</f>
        <v>0</v>
      </c>
      <c r="AW40" s="25" t="str">
        <f>IF(COUNTIF($AH40,"*Environmental changes to the setting exterior / property*"),"1","0")</f>
        <v>0</v>
      </c>
      <c r="AX40" s="25" t="str">
        <f>IF(COUNTIF($AH40,"*Changes made to the child's schedule*"),"1","0")</f>
        <v>0</v>
      </c>
      <c r="AY40" s="25" t="str">
        <f>IF(COUNTIF($AH40,"*Changes made to the child's protocols*"),"1","0")</f>
        <v>0</v>
      </c>
      <c r="AZ40" s="25" t="str">
        <f>IF(COUNTIF($AH40,"*Following a review of the restraints, no steps were taken to decrease the use of restraint/secusion during this reporting period*"),"1","0")</f>
        <v>0</v>
      </c>
    </row>
    <row r="41" spans="1:52" ht="50" customHeight="1" x14ac:dyDescent="0.35">
      <c r="A41" s="28" t="s">
        <v>456</v>
      </c>
      <c r="B41" s="25" t="s">
        <v>107</v>
      </c>
      <c r="C41" s="25" t="s">
        <v>108</v>
      </c>
      <c r="D41" s="25" t="s">
        <v>108</v>
      </c>
      <c r="E41" s="25" t="s">
        <v>112</v>
      </c>
      <c r="F41" s="25" t="s">
        <v>109</v>
      </c>
      <c r="G41" s="25" t="s">
        <v>20</v>
      </c>
      <c r="H41" s="25" t="s">
        <v>54</v>
      </c>
      <c r="I41" s="25">
        <v>0</v>
      </c>
      <c r="J41" s="25">
        <v>0</v>
      </c>
      <c r="K41" s="25">
        <v>0</v>
      </c>
      <c r="L41" s="25" t="s">
        <v>53</v>
      </c>
      <c r="M41" s="25" t="str">
        <f>IF(COUNTIF($L41,"*Three or fewer restraints/seclusion occurred during this reporting period*"),"1","0")</f>
        <v>1</v>
      </c>
      <c r="N41" s="25" t="str">
        <f>IF(COUNTIF($L41,"*Update has been made to the FBA*"),"1","0")</f>
        <v>0</v>
      </c>
      <c r="O41" s="25" t="str">
        <f>IF(COUNTIF($L41,"*Update has been made to the PBSP*"),"1","0")</f>
        <v>0</v>
      </c>
      <c r="P41" s="25" t="str">
        <f>IF(COUNTIF($L41,"*ISP Team has convened*"),"1","0")</f>
        <v>0</v>
      </c>
      <c r="Q41" s="25" t="str">
        <f>IF(COUNTIF($L41,"*General retraining of staff*"),"1","0")</f>
        <v>0</v>
      </c>
      <c r="R41" s="25" t="str">
        <f>IF(COUNTIF($L41,"*ISP Team has convened*"),"1","0")</f>
        <v>0</v>
      </c>
      <c r="S41" s="25" t="str">
        <f>IF(COUNTIF($L41,"*Changes made to the ISP*"),"1","0")</f>
        <v>0</v>
      </c>
      <c r="T41" s="25" t="str">
        <f>IF(COUNTIF($L41,"*Assistive Device/Technology added to child's ISP*"),"1","0")</f>
        <v>0</v>
      </c>
      <c r="U41" s="25" t="str">
        <f>IF(COUNTIF($L41,"*Adaptations made to meet identified sensory needs*"),"1","0")</f>
        <v>0</v>
      </c>
      <c r="V41" s="25" t="str">
        <f>IF(COUNTIF($L41,"*Consultation with psychiatrist/medication prescriber*"),"1","0")</f>
        <v>0</v>
      </c>
      <c r="W41" s="25" t="str">
        <f>IF(COUNTIF($L41,"*Consultation with Primary Care Physician/Dentist*"),"1","0")</f>
        <v>0</v>
      </c>
      <c r="X41" s="25" t="str">
        <f>IF(COUNTIF($L41,"*Environmental changes to the setting interior*"),"1","0")</f>
        <v>0</v>
      </c>
      <c r="Y41" s="25" t="str">
        <f>IF(COUNTIF($L41,"*Door Window Dings Added*"),"1","0")</f>
        <v>0</v>
      </c>
      <c r="Z41" s="25" t="str">
        <f>IF(COUNTIF($L41,"*Environmental changes to the child's bedroom*"),"1","0")</f>
        <v>0</v>
      </c>
      <c r="AA41" s="25" t="str">
        <f>IF(COUNTIF($L41,"*Environmental changes to the setting exterior / property*"),"1","0")</f>
        <v>0</v>
      </c>
      <c r="AB41" s="25" t="str">
        <f>IF(COUNTIF($L41,"*Changes made to the child's schedule*"),"1","0")</f>
        <v>0</v>
      </c>
      <c r="AC41" s="25" t="str">
        <f>IF(COUNTIF($L41,"*Changes made to the child's protocols*"),"1","0")</f>
        <v>0</v>
      </c>
      <c r="AD41" s="25" t="str">
        <f>IF(COUNTIF($L41,"*Following a review of the restraints, no steps were taken to decrease the use of restraint/secusion during this reporting period*"),"1","0")</f>
        <v>0</v>
      </c>
      <c r="AE41" s="25">
        <v>0</v>
      </c>
      <c r="AF41" s="25">
        <v>0</v>
      </c>
      <c r="AG41" s="25">
        <v>0</v>
      </c>
      <c r="AH41" s="25" t="s">
        <v>53</v>
      </c>
      <c r="AI41" s="25" t="str">
        <f>IF(COUNTIF($AH41,"*Three or fewer restraints/seclusion occurred during this reporting period*"),"1","0")</f>
        <v>1</v>
      </c>
      <c r="AJ41" s="25" t="str">
        <f>IF(COUNTIF($AH41,"*Update has been made to the FBA*"),"1","0")</f>
        <v>0</v>
      </c>
      <c r="AK41" s="25" t="str">
        <f>IF(COUNTIF($AH41,"*Update has been made to the PBSP*"),"1","0")</f>
        <v>0</v>
      </c>
      <c r="AL41" s="25" t="str">
        <f>IF(COUNTIF($AH41,"*ISP Team has convened*"),"1","0")</f>
        <v>0</v>
      </c>
      <c r="AM41" s="25" t="str">
        <f>IF(COUNTIF($AH41,"*General retraining of staff*"),"1","0")</f>
        <v>0</v>
      </c>
      <c r="AN41" s="25" t="str">
        <f>IF(COUNTIF($AH41,"*ISP Team has convened*"),"1","0")</f>
        <v>0</v>
      </c>
      <c r="AO41" s="25" t="str">
        <f>IF(COUNTIF($AH41,"*Changes made to the ISP*"),"1","0")</f>
        <v>0</v>
      </c>
      <c r="AP41" s="25" t="str">
        <f>IF(COUNTIF($AH41,"*Assistive Device/Technology added to child's ISP*"),"1","0")</f>
        <v>0</v>
      </c>
      <c r="AQ41" s="25" t="str">
        <f>IF(COUNTIF($AH41,"*Adaptations made to meet identified sensory needs*"),"1","0")</f>
        <v>0</v>
      </c>
      <c r="AR41" s="25" t="str">
        <f>IF(COUNTIF($AH41,"*Consultation with psychiatrist/medication prescriber*"),"1","0")</f>
        <v>0</v>
      </c>
      <c r="AS41" s="25" t="str">
        <f>IF(COUNTIF($AH41,"*Consultation with Primary Care Physician/Dentist*"),"1","0")</f>
        <v>0</v>
      </c>
      <c r="AT41" s="25" t="str">
        <f>IF(COUNTIF($AH41,"*Environmental changes to the setting interior*"),"1","0")</f>
        <v>0</v>
      </c>
      <c r="AU41" s="25" t="str">
        <f>IF(COUNTIF($AH41,"*Door Window Dings Added*"),"1","0")</f>
        <v>0</v>
      </c>
      <c r="AV41" s="25" t="str">
        <f>IF(COUNTIF($AH41,"*Environmental changes to the child's bedroom*"),"1","0")</f>
        <v>0</v>
      </c>
      <c r="AW41" s="25" t="str">
        <f>IF(COUNTIF($AH41,"*Environmental changes to the setting exterior / property*"),"1","0")</f>
        <v>0</v>
      </c>
      <c r="AX41" s="25" t="str">
        <f>IF(COUNTIF($AH41,"*Changes made to the child's schedule*"),"1","0")</f>
        <v>0</v>
      </c>
      <c r="AY41" s="25" t="str">
        <f>IF(COUNTIF($AH41,"*Changes made to the child's protocols*"),"1","0")</f>
        <v>0</v>
      </c>
      <c r="AZ41" s="25" t="str">
        <f>IF(COUNTIF($AH41,"*Following a review of the restraints, no steps were taken to decrease the use of restraint/secusion during this reporting period*"),"1","0")</f>
        <v>0</v>
      </c>
    </row>
    <row r="42" spans="1:52" ht="50" customHeight="1" x14ac:dyDescent="0.35">
      <c r="A42" s="28" t="s">
        <v>457</v>
      </c>
      <c r="B42" s="31" t="s">
        <v>107</v>
      </c>
      <c r="C42" s="31" t="s">
        <v>113</v>
      </c>
      <c r="D42" s="31" t="s">
        <v>108</v>
      </c>
      <c r="E42" s="31" t="s">
        <v>112</v>
      </c>
      <c r="F42" s="31" t="s">
        <v>109</v>
      </c>
      <c r="G42" s="31" t="s">
        <v>20</v>
      </c>
      <c r="H42" s="31" t="s">
        <v>54</v>
      </c>
      <c r="I42" s="31">
        <v>0</v>
      </c>
      <c r="J42" s="31">
        <v>0</v>
      </c>
      <c r="K42" s="31">
        <v>0</v>
      </c>
      <c r="L42" s="31" t="s">
        <v>53</v>
      </c>
      <c r="M42" s="25" t="str">
        <f>IF(COUNTIF($L42,"*Three or fewer restraints/seclusion occurred during this reporting period*"),"1","0")</f>
        <v>1</v>
      </c>
      <c r="N42" s="25" t="str">
        <f>IF(COUNTIF($L42,"*Update has been made to the FBA*"),"1","0")</f>
        <v>0</v>
      </c>
      <c r="O42" s="25" t="str">
        <f>IF(COUNTIF($L42,"*Update has been made to the PBSP*"),"1","0")</f>
        <v>0</v>
      </c>
      <c r="P42" s="25" t="str">
        <f>IF(COUNTIF($L42,"*ISP Team has convened*"),"1","0")</f>
        <v>0</v>
      </c>
      <c r="Q42" s="25" t="str">
        <f>IF(COUNTIF($L42,"*General retraining of staff*"),"1","0")</f>
        <v>0</v>
      </c>
      <c r="R42" s="25" t="str">
        <f>IF(COUNTIF($L42,"*ISP Team has convened*"),"1","0")</f>
        <v>0</v>
      </c>
      <c r="S42" s="25" t="str">
        <f>IF(COUNTIF($L42,"*Changes made to the ISP*"),"1","0")</f>
        <v>0</v>
      </c>
      <c r="T42" s="25" t="str">
        <f>IF(COUNTIF($L42,"*Assistive Device/Technology added to child's ISP*"),"1","0")</f>
        <v>0</v>
      </c>
      <c r="U42" s="25" t="str">
        <f>IF(COUNTIF($L42,"*Adaptations made to meet identified sensory needs*"),"1","0")</f>
        <v>0</v>
      </c>
      <c r="V42" s="25" t="str">
        <f>IF(COUNTIF($L42,"*Consultation with psychiatrist/medication prescriber*"),"1","0")</f>
        <v>0</v>
      </c>
      <c r="W42" s="25" t="str">
        <f>IF(COUNTIF($L42,"*Consultation with Primary Care Physician/Dentist*"),"1","0")</f>
        <v>0</v>
      </c>
      <c r="X42" s="25" t="str">
        <f>IF(COUNTIF($L42,"*Environmental changes to the setting interior*"),"1","0")</f>
        <v>0</v>
      </c>
      <c r="Y42" s="25" t="str">
        <f>IF(COUNTIF($L42,"*Door Window Dings Added*"),"1","0")</f>
        <v>0</v>
      </c>
      <c r="Z42" s="25" t="str">
        <f>IF(COUNTIF($L42,"*Environmental changes to the child's bedroom*"),"1","0")</f>
        <v>0</v>
      </c>
      <c r="AA42" s="25" t="str">
        <f>IF(COUNTIF($L42,"*Environmental changes to the setting exterior / property*"),"1","0")</f>
        <v>0</v>
      </c>
      <c r="AB42" s="25" t="str">
        <f>IF(COUNTIF($L42,"*Changes made to the child's schedule*"),"1","0")</f>
        <v>0</v>
      </c>
      <c r="AC42" s="25" t="str">
        <f>IF(COUNTIF($L42,"*Changes made to the child's protocols*"),"1","0")</f>
        <v>0</v>
      </c>
      <c r="AD42" s="25" t="str">
        <f>IF(COUNTIF($L42,"*Following a review of the restraints, no steps were taken to decrease the use of restraint/secusion during this reporting period*"),"1","0")</f>
        <v>0</v>
      </c>
      <c r="AE42" s="25">
        <v>0</v>
      </c>
      <c r="AF42" s="25">
        <v>0</v>
      </c>
      <c r="AG42" s="25">
        <v>0</v>
      </c>
      <c r="AH42" s="25" t="s">
        <v>53</v>
      </c>
      <c r="AI42" s="25" t="str">
        <f>IF(COUNTIF($AH42,"*Three or fewer restraints/seclusion occurred during this reporting period*"),"1","0")</f>
        <v>1</v>
      </c>
      <c r="AJ42" s="25" t="str">
        <f>IF(COUNTIF($AH42,"*Update has been made to the FBA*"),"1","0")</f>
        <v>0</v>
      </c>
      <c r="AK42" s="25" t="str">
        <f>IF(COUNTIF($AH42,"*Update has been made to the PBSP*"),"1","0")</f>
        <v>0</v>
      </c>
      <c r="AL42" s="25" t="str">
        <f>IF(COUNTIF($AH42,"*ISP Team has convened*"),"1","0")</f>
        <v>0</v>
      </c>
      <c r="AM42" s="25" t="str">
        <f>IF(COUNTIF($AH42,"*General retraining of staff*"),"1","0")</f>
        <v>0</v>
      </c>
      <c r="AN42" s="25" t="str">
        <f>IF(COUNTIF($AH42,"*ISP Team has convened*"),"1","0")</f>
        <v>0</v>
      </c>
      <c r="AO42" s="25" t="str">
        <f>IF(COUNTIF($AH42,"*Changes made to the ISP*"),"1","0")</f>
        <v>0</v>
      </c>
      <c r="AP42" s="25" t="str">
        <f>IF(COUNTIF($AH42,"*Assistive Device/Technology added to child's ISP*"),"1","0")</f>
        <v>0</v>
      </c>
      <c r="AQ42" s="25" t="str">
        <f>IF(COUNTIF($AH42,"*Adaptations made to meet identified sensory needs*"),"1","0")</f>
        <v>0</v>
      </c>
      <c r="AR42" s="25" t="str">
        <f>IF(COUNTIF($AH42,"*Consultation with psychiatrist/medication prescriber*"),"1","0")</f>
        <v>0</v>
      </c>
      <c r="AS42" s="25" t="str">
        <f>IF(COUNTIF($AH42,"*Consultation with Primary Care Physician/Dentist*"),"1","0")</f>
        <v>0</v>
      </c>
      <c r="AT42" s="25" t="str">
        <f>IF(COUNTIF($AH42,"*Environmental changes to the setting interior*"),"1","0")</f>
        <v>0</v>
      </c>
      <c r="AU42" s="25" t="str">
        <f>IF(COUNTIF($AH42,"*Door Window Dings Added*"),"1","0")</f>
        <v>0</v>
      </c>
      <c r="AV42" s="25" t="str">
        <f>IF(COUNTIF($AH42,"*Environmental changes to the child's bedroom*"),"1","0")</f>
        <v>0</v>
      </c>
      <c r="AW42" s="25" t="str">
        <f>IF(COUNTIF($AH42,"*Environmental changes to the setting exterior / property*"),"1","0")</f>
        <v>0</v>
      </c>
      <c r="AX42" s="25" t="str">
        <f>IF(COUNTIF($AH42,"*Changes made to the child's schedule*"),"1","0")</f>
        <v>0</v>
      </c>
      <c r="AY42" s="25" t="str">
        <f>IF(COUNTIF($AH42,"*Changes made to the child's protocols*"),"1","0")</f>
        <v>0</v>
      </c>
      <c r="AZ42" s="25" t="str">
        <f>IF(COUNTIF($AH42,"*Following a review of the restraints, no steps were taken to decrease the use of restraint/secusion during this reporting period*"),"1","0")</f>
        <v>0</v>
      </c>
    </row>
    <row r="43" spans="1:52" ht="50" customHeight="1" x14ac:dyDescent="0.35">
      <c r="A43" s="28" t="s">
        <v>458</v>
      </c>
      <c r="B43" s="25" t="s">
        <v>107</v>
      </c>
      <c r="C43" s="25" t="s">
        <v>113</v>
      </c>
      <c r="D43" s="25" t="s">
        <v>113</v>
      </c>
      <c r="E43" s="25" t="s">
        <v>112</v>
      </c>
      <c r="F43" s="25" t="s">
        <v>109</v>
      </c>
      <c r="G43" s="25" t="s">
        <v>20</v>
      </c>
      <c r="H43" s="25" t="s">
        <v>54</v>
      </c>
      <c r="I43" s="25">
        <v>0</v>
      </c>
      <c r="J43" s="25">
        <v>0</v>
      </c>
      <c r="K43" s="25">
        <v>0</v>
      </c>
      <c r="L43" s="25" t="s">
        <v>53</v>
      </c>
      <c r="M43" s="25" t="str">
        <f>IF(COUNTIF($L43,"*Three or fewer restraints/seclusion occurred during this reporting period*"),"1","0")</f>
        <v>1</v>
      </c>
      <c r="N43" s="25" t="str">
        <f>IF(COUNTIF($L43,"*Update has been made to the FBA*"),"1","0")</f>
        <v>0</v>
      </c>
      <c r="O43" s="25" t="str">
        <f>IF(COUNTIF($L43,"*Update has been made to the PBSP*"),"1","0")</f>
        <v>0</v>
      </c>
      <c r="P43" s="25" t="str">
        <f>IF(COUNTIF($L43,"*ISP Team has convened*"),"1","0")</f>
        <v>0</v>
      </c>
      <c r="Q43" s="25" t="str">
        <f>IF(COUNTIF($L43,"*General retraining of staff*"),"1","0")</f>
        <v>0</v>
      </c>
      <c r="R43" s="25" t="str">
        <f>IF(COUNTIF($L43,"*ISP Team has convened*"),"1","0")</f>
        <v>0</v>
      </c>
      <c r="S43" s="25" t="str">
        <f>IF(COUNTIF($L43,"*Changes made to the ISP*"),"1","0")</f>
        <v>0</v>
      </c>
      <c r="T43" s="25" t="str">
        <f>IF(COUNTIF($L43,"*Assistive Device/Technology added to child's ISP*"),"1","0")</f>
        <v>0</v>
      </c>
      <c r="U43" s="25" t="str">
        <f>IF(COUNTIF($L43,"*Adaptations made to meet identified sensory needs*"),"1","0")</f>
        <v>0</v>
      </c>
      <c r="V43" s="25" t="str">
        <f>IF(COUNTIF($L43,"*Consultation with psychiatrist/medication prescriber*"),"1","0")</f>
        <v>0</v>
      </c>
      <c r="W43" s="25" t="str">
        <f>IF(COUNTIF($L43,"*Consultation with Primary Care Physician/Dentist*"),"1","0")</f>
        <v>0</v>
      </c>
      <c r="X43" s="25" t="str">
        <f>IF(COUNTIF($L43,"*Environmental changes to the setting interior*"),"1","0")</f>
        <v>0</v>
      </c>
      <c r="Y43" s="25" t="str">
        <f>IF(COUNTIF($L43,"*Door Window Dings Added*"),"1","0")</f>
        <v>0</v>
      </c>
      <c r="Z43" s="25" t="str">
        <f>IF(COUNTIF($L43,"*Environmental changes to the child's bedroom*"),"1","0")</f>
        <v>0</v>
      </c>
      <c r="AA43" s="25" t="str">
        <f>IF(COUNTIF($L43,"*Environmental changes to the setting exterior / property*"),"1","0")</f>
        <v>0</v>
      </c>
      <c r="AB43" s="25" t="str">
        <f>IF(COUNTIF($L43,"*Changes made to the child's schedule*"),"1","0")</f>
        <v>0</v>
      </c>
      <c r="AC43" s="25" t="str">
        <f>IF(COUNTIF($L43,"*Changes made to the child's protocols*"),"1","0")</f>
        <v>0</v>
      </c>
      <c r="AD43" s="25" t="str">
        <f>IF(COUNTIF($L43,"*Following a review of the restraints, no steps were taken to decrease the use of restraint/secusion during this reporting period*"),"1","0")</f>
        <v>0</v>
      </c>
      <c r="AE43" s="25">
        <v>0</v>
      </c>
      <c r="AF43" s="25">
        <v>0</v>
      </c>
      <c r="AG43" s="25">
        <v>0</v>
      </c>
      <c r="AH43" s="25" t="s">
        <v>53</v>
      </c>
      <c r="AI43" s="25" t="str">
        <f>IF(COUNTIF($AH43,"*Three or fewer restraints/seclusion occurred during this reporting period*"),"1","0")</f>
        <v>1</v>
      </c>
      <c r="AJ43" s="25" t="str">
        <f>IF(COUNTIF($AH43,"*Update has been made to the FBA*"),"1","0")</f>
        <v>0</v>
      </c>
      <c r="AK43" s="25" t="str">
        <f>IF(COUNTIF($AH43,"*Update has been made to the PBSP*"),"1","0")</f>
        <v>0</v>
      </c>
      <c r="AL43" s="25" t="str">
        <f>IF(COUNTIF($AH43,"*ISP Team has convened*"),"1","0")</f>
        <v>0</v>
      </c>
      <c r="AM43" s="25" t="str">
        <f>IF(COUNTIF($AH43,"*General retraining of staff*"),"1","0")</f>
        <v>0</v>
      </c>
      <c r="AN43" s="25" t="str">
        <f>IF(COUNTIF($AH43,"*ISP Team has convened*"),"1","0")</f>
        <v>0</v>
      </c>
      <c r="AO43" s="25" t="str">
        <f>IF(COUNTIF($AH43,"*Changes made to the ISP*"),"1","0")</f>
        <v>0</v>
      </c>
      <c r="AP43" s="25" t="str">
        <f>IF(COUNTIF($AH43,"*Assistive Device/Technology added to child's ISP*"),"1","0")</f>
        <v>0</v>
      </c>
      <c r="AQ43" s="25" t="str">
        <f>IF(COUNTIF($AH43,"*Adaptations made to meet identified sensory needs*"),"1","0")</f>
        <v>0</v>
      </c>
      <c r="AR43" s="25" t="str">
        <f>IF(COUNTIF($AH43,"*Consultation with psychiatrist/medication prescriber*"),"1","0")</f>
        <v>0</v>
      </c>
      <c r="AS43" s="25" t="str">
        <f>IF(COUNTIF($AH43,"*Consultation with Primary Care Physician/Dentist*"),"1","0")</f>
        <v>0</v>
      </c>
      <c r="AT43" s="25" t="str">
        <f>IF(COUNTIF($AH43,"*Environmental changes to the setting interior*"),"1","0")</f>
        <v>0</v>
      </c>
      <c r="AU43" s="25" t="str">
        <f>IF(COUNTIF($AH43,"*Door Window Dings Added*"),"1","0")</f>
        <v>0</v>
      </c>
      <c r="AV43" s="25" t="str">
        <f>IF(COUNTIF($AH43,"*Environmental changes to the child's bedroom*"),"1","0")</f>
        <v>0</v>
      </c>
      <c r="AW43" s="25" t="str">
        <f>IF(COUNTIF($AH43,"*Environmental changes to the setting exterior / property*"),"1","0")</f>
        <v>0</v>
      </c>
      <c r="AX43" s="25" t="str">
        <f>IF(COUNTIF($AH43,"*Changes made to the child's schedule*"),"1","0")</f>
        <v>0</v>
      </c>
      <c r="AY43" s="25" t="str">
        <f>IF(COUNTIF($AH43,"*Changes made to the child's protocols*"),"1","0")</f>
        <v>0</v>
      </c>
      <c r="AZ43" s="25" t="str">
        <f>IF(COUNTIF($AH43,"*Following a review of the restraints, no steps were taken to decrease the use of restraint/secusion during this reporting period*"),"1","0")</f>
        <v>0</v>
      </c>
    </row>
    <row r="44" spans="1:52" ht="50" customHeight="1" x14ac:dyDescent="0.35">
      <c r="A44" s="28" t="s">
        <v>459</v>
      </c>
      <c r="B44" s="25" t="s">
        <v>107</v>
      </c>
      <c r="C44" s="25" t="s">
        <v>108</v>
      </c>
      <c r="D44" s="25" t="s">
        <v>108</v>
      </c>
      <c r="E44" s="25" t="s">
        <v>112</v>
      </c>
      <c r="F44" s="25" t="s">
        <v>109</v>
      </c>
      <c r="G44" s="25" t="s">
        <v>20</v>
      </c>
      <c r="H44" s="25" t="s">
        <v>54</v>
      </c>
      <c r="I44" s="25">
        <v>0</v>
      </c>
      <c r="J44" s="25">
        <v>0</v>
      </c>
      <c r="K44" s="25">
        <v>0</v>
      </c>
      <c r="L44" s="25" t="s">
        <v>53</v>
      </c>
      <c r="M44" s="25" t="str">
        <f>IF(COUNTIF($L44,"*Three or fewer restraints/seclusion occurred during this reporting period*"),"1","0")</f>
        <v>1</v>
      </c>
      <c r="N44" s="25" t="str">
        <f>IF(COUNTIF($L44,"*Update has been made to the FBA*"),"1","0")</f>
        <v>0</v>
      </c>
      <c r="O44" s="25" t="str">
        <f>IF(COUNTIF($L44,"*Update has been made to the PBSP*"),"1","0")</f>
        <v>0</v>
      </c>
      <c r="P44" s="25" t="str">
        <f>IF(COUNTIF($L44,"*ISP Team has convened*"),"1","0")</f>
        <v>0</v>
      </c>
      <c r="Q44" s="25" t="str">
        <f>IF(COUNTIF($L44,"*General retraining of staff*"),"1","0")</f>
        <v>0</v>
      </c>
      <c r="R44" s="25" t="str">
        <f>IF(COUNTIF($L44,"*ISP Team has convened*"),"1","0")</f>
        <v>0</v>
      </c>
      <c r="S44" s="25" t="str">
        <f>IF(COUNTIF($L44,"*Changes made to the ISP*"),"1","0")</f>
        <v>0</v>
      </c>
      <c r="T44" s="25" t="str">
        <f>IF(COUNTIF($L44,"*Assistive Device/Technology added to child's ISP*"),"1","0")</f>
        <v>0</v>
      </c>
      <c r="U44" s="25" t="str">
        <f>IF(COUNTIF($L44,"*Adaptations made to meet identified sensory needs*"),"1","0")</f>
        <v>0</v>
      </c>
      <c r="V44" s="25" t="str">
        <f>IF(COUNTIF($L44,"*Consultation with psychiatrist/medication prescriber*"),"1","0")</f>
        <v>0</v>
      </c>
      <c r="W44" s="25" t="str">
        <f>IF(COUNTIF($L44,"*Consultation with Primary Care Physician/Dentist*"),"1","0")</f>
        <v>0</v>
      </c>
      <c r="X44" s="25" t="str">
        <f>IF(COUNTIF($L44,"*Environmental changes to the setting interior*"),"1","0")</f>
        <v>0</v>
      </c>
      <c r="Y44" s="25" t="str">
        <f>IF(COUNTIF($L44,"*Door Window Dings Added*"),"1","0")</f>
        <v>0</v>
      </c>
      <c r="Z44" s="25" t="str">
        <f>IF(COUNTIF($L44,"*Environmental changes to the child's bedroom*"),"1","0")</f>
        <v>0</v>
      </c>
      <c r="AA44" s="25" t="str">
        <f>IF(COUNTIF($L44,"*Environmental changes to the setting exterior / property*"),"1","0")</f>
        <v>0</v>
      </c>
      <c r="AB44" s="25" t="str">
        <f>IF(COUNTIF($L44,"*Changes made to the child's schedule*"),"1","0")</f>
        <v>0</v>
      </c>
      <c r="AC44" s="25" t="str">
        <f>IF(COUNTIF($L44,"*Changes made to the child's protocols*"),"1","0")</f>
        <v>0</v>
      </c>
      <c r="AD44" s="25" t="str">
        <f>IF(COUNTIF($L44,"*Following a review of the restraints, no steps were taken to decrease the use of restraint/secusion during this reporting period*"),"1","0")</f>
        <v>0</v>
      </c>
      <c r="AE44" s="25">
        <v>0</v>
      </c>
      <c r="AF44" s="25">
        <v>0</v>
      </c>
      <c r="AG44" s="25">
        <v>0</v>
      </c>
      <c r="AH44" s="25" t="s">
        <v>53</v>
      </c>
      <c r="AI44" s="25" t="str">
        <f>IF(COUNTIF($AH44,"*Three or fewer restraints/seclusion occurred during this reporting period*"),"1","0")</f>
        <v>1</v>
      </c>
      <c r="AJ44" s="25" t="str">
        <f>IF(COUNTIF($AH44,"*Update has been made to the FBA*"),"1","0")</f>
        <v>0</v>
      </c>
      <c r="AK44" s="25" t="str">
        <f>IF(COUNTIF($AH44,"*Update has been made to the PBSP*"),"1","0")</f>
        <v>0</v>
      </c>
      <c r="AL44" s="25" t="str">
        <f>IF(COUNTIF($AH44,"*ISP Team has convened*"),"1","0")</f>
        <v>0</v>
      </c>
      <c r="AM44" s="25" t="str">
        <f>IF(COUNTIF($AH44,"*General retraining of staff*"),"1","0")</f>
        <v>0</v>
      </c>
      <c r="AN44" s="25" t="str">
        <f>IF(COUNTIF($AH44,"*ISP Team has convened*"),"1","0")</f>
        <v>0</v>
      </c>
      <c r="AO44" s="25" t="str">
        <f>IF(COUNTIF($AH44,"*Changes made to the ISP*"),"1","0")</f>
        <v>0</v>
      </c>
      <c r="AP44" s="25" t="str">
        <f>IF(COUNTIF($AH44,"*Assistive Device/Technology added to child's ISP*"),"1","0")</f>
        <v>0</v>
      </c>
      <c r="AQ44" s="25" t="str">
        <f>IF(COUNTIF($AH44,"*Adaptations made to meet identified sensory needs*"),"1","0")</f>
        <v>0</v>
      </c>
      <c r="AR44" s="25" t="str">
        <f>IF(COUNTIF($AH44,"*Consultation with psychiatrist/medication prescriber*"),"1","0")</f>
        <v>0</v>
      </c>
      <c r="AS44" s="25" t="str">
        <f>IF(COUNTIF($AH44,"*Consultation with Primary Care Physician/Dentist*"),"1","0")</f>
        <v>0</v>
      </c>
      <c r="AT44" s="25" t="str">
        <f>IF(COUNTIF($AH44,"*Environmental changes to the setting interior*"),"1","0")</f>
        <v>0</v>
      </c>
      <c r="AU44" s="25" t="str">
        <f>IF(COUNTIF($AH44,"*Door Window Dings Added*"),"1","0")</f>
        <v>0</v>
      </c>
      <c r="AV44" s="25" t="str">
        <f>IF(COUNTIF($AH44,"*Environmental changes to the child's bedroom*"),"1","0")</f>
        <v>0</v>
      </c>
      <c r="AW44" s="25" t="str">
        <f>IF(COUNTIF($AH44,"*Environmental changes to the setting exterior / property*"),"1","0")</f>
        <v>0</v>
      </c>
      <c r="AX44" s="25" t="str">
        <f>IF(COUNTIF($AH44,"*Changes made to the child's schedule*"),"1","0")</f>
        <v>0</v>
      </c>
      <c r="AY44" s="25" t="str">
        <f>IF(COUNTIF($AH44,"*Changes made to the child's protocols*"),"1","0")</f>
        <v>0</v>
      </c>
      <c r="AZ44" s="25" t="str">
        <f>IF(COUNTIF($AH44,"*Following a review of the restraints, no steps were taken to decrease the use of restraint/secusion during this reporting period*"),"1","0")</f>
        <v>0</v>
      </c>
    </row>
    <row r="45" spans="1:52" s="27" customFormat="1" ht="50" customHeight="1" x14ac:dyDescent="0.35">
      <c r="A45" s="28" t="s">
        <v>460</v>
      </c>
      <c r="B45" s="25" t="s">
        <v>114</v>
      </c>
      <c r="C45" s="25" t="s">
        <v>108</v>
      </c>
      <c r="D45" s="25" t="s">
        <v>108</v>
      </c>
      <c r="E45" s="25" t="s">
        <v>112</v>
      </c>
      <c r="F45" s="25" t="s">
        <v>109</v>
      </c>
      <c r="G45" s="25" t="s">
        <v>20</v>
      </c>
      <c r="H45" s="25" t="s">
        <v>54</v>
      </c>
      <c r="I45" s="25">
        <v>0</v>
      </c>
      <c r="J45" s="25">
        <v>0</v>
      </c>
      <c r="K45" s="25">
        <v>0</v>
      </c>
      <c r="L45" s="25" t="s">
        <v>53</v>
      </c>
      <c r="M45" s="25" t="str">
        <f>IF(COUNTIF($L45,"*Three or fewer restraints/seclusion occurred during this reporting period*"),"1","0")</f>
        <v>1</v>
      </c>
      <c r="N45" s="25" t="str">
        <f>IF(COUNTIF($L45,"*Update has been made to the FBA*"),"1","0")</f>
        <v>0</v>
      </c>
      <c r="O45" s="25" t="str">
        <f>IF(COUNTIF($L45,"*Update has been made to the PBSP*"),"1","0")</f>
        <v>0</v>
      </c>
      <c r="P45" s="25" t="str">
        <f>IF(COUNTIF($L45,"*ISP Team has convened*"),"1","0")</f>
        <v>0</v>
      </c>
      <c r="Q45" s="25" t="str">
        <f>IF(COUNTIF($L45,"*General retraining of staff*"),"1","0")</f>
        <v>0</v>
      </c>
      <c r="R45" s="25" t="str">
        <f>IF(COUNTIF($L45,"*ISP Team has convened*"),"1","0")</f>
        <v>0</v>
      </c>
      <c r="S45" s="25" t="str">
        <f>IF(COUNTIF($L45,"*Changes made to the ISP*"),"1","0")</f>
        <v>0</v>
      </c>
      <c r="T45" s="25" t="str">
        <f>IF(COUNTIF($L45,"*Assistive Device/Technology added to child's ISP*"),"1","0")</f>
        <v>0</v>
      </c>
      <c r="U45" s="25" t="str">
        <f>IF(COUNTIF($L45,"*Adaptations made to meet identified sensory needs*"),"1","0")</f>
        <v>0</v>
      </c>
      <c r="V45" s="25" t="str">
        <f>IF(COUNTIF($L45,"*Consultation with psychiatrist/medication prescriber*"),"1","0")</f>
        <v>0</v>
      </c>
      <c r="W45" s="25" t="str">
        <f>IF(COUNTIF($L45,"*Consultation with Primary Care Physician/Dentist*"),"1","0")</f>
        <v>0</v>
      </c>
      <c r="X45" s="25" t="str">
        <f>IF(COUNTIF($L45,"*Environmental changes to the setting interior*"),"1","0")</f>
        <v>0</v>
      </c>
      <c r="Y45" s="25" t="str">
        <f>IF(COUNTIF($L45,"*Door Window Dings Added*"),"1","0")</f>
        <v>0</v>
      </c>
      <c r="Z45" s="25" t="str">
        <f>IF(COUNTIF($L45,"*Environmental changes to the child's bedroom*"),"1","0")</f>
        <v>0</v>
      </c>
      <c r="AA45" s="25" t="str">
        <f>IF(COUNTIF($L45,"*Environmental changes to the setting exterior / property*"),"1","0")</f>
        <v>0</v>
      </c>
      <c r="AB45" s="25" t="str">
        <f>IF(COUNTIF($L45,"*Changes made to the child's schedule*"),"1","0")</f>
        <v>0</v>
      </c>
      <c r="AC45" s="25" t="str">
        <f>IF(COUNTIF($L45,"*Changes made to the child's protocols*"),"1","0")</f>
        <v>0</v>
      </c>
      <c r="AD45" s="25" t="str">
        <f>IF(COUNTIF($L45,"*Following a review of the restraints, no steps were taken to decrease the use of restraint/secusion during this reporting period*"),"1","0")</f>
        <v>0</v>
      </c>
      <c r="AE45" s="25">
        <v>0</v>
      </c>
      <c r="AF45" s="25">
        <v>0</v>
      </c>
      <c r="AG45" s="25">
        <v>0</v>
      </c>
      <c r="AH45" s="25" t="s">
        <v>53</v>
      </c>
      <c r="AI45" s="25" t="str">
        <f>IF(COUNTIF($AH45,"*Three or fewer restraints/seclusion occurred during this reporting period*"),"1","0")</f>
        <v>1</v>
      </c>
      <c r="AJ45" s="25" t="str">
        <f>IF(COUNTIF($AH45,"*Update has been made to the FBA*"),"1","0")</f>
        <v>0</v>
      </c>
      <c r="AK45" s="25" t="str">
        <f>IF(COUNTIF($AH45,"*Update has been made to the PBSP*"),"1","0")</f>
        <v>0</v>
      </c>
      <c r="AL45" s="25" t="str">
        <f>IF(COUNTIF($AH45,"*ISP Team has convened*"),"1","0")</f>
        <v>0</v>
      </c>
      <c r="AM45" s="25" t="str">
        <f>IF(COUNTIF($AH45,"*General retraining of staff*"),"1","0")</f>
        <v>0</v>
      </c>
      <c r="AN45" s="25" t="str">
        <f>IF(COUNTIF($AH45,"*ISP Team has convened*"),"1","0")</f>
        <v>0</v>
      </c>
      <c r="AO45" s="25" t="str">
        <f>IF(COUNTIF($AH45,"*Changes made to the ISP*"),"1","0")</f>
        <v>0</v>
      </c>
      <c r="AP45" s="25" t="str">
        <f>IF(COUNTIF($AH45,"*Assistive Device/Technology added to child's ISP*"),"1","0")</f>
        <v>0</v>
      </c>
      <c r="AQ45" s="25" t="str">
        <f>IF(COUNTIF($AH45,"*Adaptations made to meet identified sensory needs*"),"1","0")</f>
        <v>0</v>
      </c>
      <c r="AR45" s="25" t="str">
        <f>IF(COUNTIF($AH45,"*Consultation with psychiatrist/medication prescriber*"),"1","0")</f>
        <v>0</v>
      </c>
      <c r="AS45" s="25" t="str">
        <f>IF(COUNTIF($AH45,"*Consultation with Primary Care Physician/Dentist*"),"1","0")</f>
        <v>0</v>
      </c>
      <c r="AT45" s="25" t="str">
        <f>IF(COUNTIF($AH45,"*Environmental changes to the setting interior*"),"1","0")</f>
        <v>0</v>
      </c>
      <c r="AU45" s="25" t="str">
        <f>IF(COUNTIF($AH45,"*Door Window Dings Added*"),"1","0")</f>
        <v>0</v>
      </c>
      <c r="AV45" s="25" t="str">
        <f>IF(COUNTIF($AH45,"*Environmental changes to the child's bedroom*"),"1","0")</f>
        <v>0</v>
      </c>
      <c r="AW45" s="25" t="str">
        <f>IF(COUNTIF($AH45,"*Environmental changes to the setting exterior / property*"),"1","0")</f>
        <v>0</v>
      </c>
      <c r="AX45" s="25" t="str">
        <f>IF(COUNTIF($AH45,"*Changes made to the child's schedule*"),"1","0")</f>
        <v>0</v>
      </c>
      <c r="AY45" s="25" t="str">
        <f>IF(COUNTIF($AH45,"*Changes made to the child's protocols*"),"1","0")</f>
        <v>0</v>
      </c>
      <c r="AZ45" s="25" t="str">
        <f>IF(COUNTIF($AH45,"*Following a review of the restraints, no steps were taken to decrease the use of restraint/secusion during this reporting period*"),"1","0")</f>
        <v>0</v>
      </c>
    </row>
    <row r="46" spans="1:52" ht="50" customHeight="1" x14ac:dyDescent="0.35">
      <c r="A46" s="28" t="s">
        <v>461</v>
      </c>
      <c r="B46" s="25" t="s">
        <v>111</v>
      </c>
      <c r="C46" s="25" t="s">
        <v>113</v>
      </c>
      <c r="D46" s="25" t="s">
        <v>113</v>
      </c>
      <c r="E46" s="25" t="s">
        <v>112</v>
      </c>
      <c r="F46" s="25" t="s">
        <v>109</v>
      </c>
      <c r="G46" s="25" t="s">
        <v>20</v>
      </c>
      <c r="H46" s="25" t="s">
        <v>54</v>
      </c>
      <c r="I46" s="25">
        <v>0</v>
      </c>
      <c r="J46" s="25">
        <v>0</v>
      </c>
      <c r="K46" s="25">
        <v>0</v>
      </c>
      <c r="L46" s="25" t="s">
        <v>53</v>
      </c>
      <c r="M46" s="25" t="str">
        <f>IF(COUNTIF($L46,"*Three or fewer restraints/seclusion occurred during this reporting period*"),"1","0")</f>
        <v>1</v>
      </c>
      <c r="N46" s="25" t="str">
        <f>IF(COUNTIF($L46,"*Update has been made to the FBA*"),"1","0")</f>
        <v>0</v>
      </c>
      <c r="O46" s="25" t="str">
        <f>IF(COUNTIF($L46,"*Update has been made to the PBSP*"),"1","0")</f>
        <v>0</v>
      </c>
      <c r="P46" s="25" t="str">
        <f>IF(COUNTIF($L46,"*ISP Team has convened*"),"1","0")</f>
        <v>0</v>
      </c>
      <c r="Q46" s="25" t="str">
        <f>IF(COUNTIF($L46,"*General retraining of staff*"),"1","0")</f>
        <v>0</v>
      </c>
      <c r="R46" s="25" t="str">
        <f>IF(COUNTIF($L46,"*ISP Team has convened*"),"1","0")</f>
        <v>0</v>
      </c>
      <c r="S46" s="25" t="str">
        <f>IF(COUNTIF($L46,"*Changes made to the ISP*"),"1","0")</f>
        <v>0</v>
      </c>
      <c r="T46" s="25" t="str">
        <f>IF(COUNTIF($L46,"*Assistive Device/Technology added to child's ISP*"),"1","0")</f>
        <v>0</v>
      </c>
      <c r="U46" s="25" t="str">
        <f>IF(COUNTIF($L46,"*Adaptations made to meet identified sensory needs*"),"1","0")</f>
        <v>0</v>
      </c>
      <c r="V46" s="25" t="str">
        <f>IF(COUNTIF($L46,"*Consultation with psychiatrist/medication prescriber*"),"1","0")</f>
        <v>0</v>
      </c>
      <c r="W46" s="25" t="str">
        <f>IF(COUNTIF($L46,"*Consultation with Primary Care Physician/Dentist*"),"1","0")</f>
        <v>0</v>
      </c>
      <c r="X46" s="25" t="str">
        <f>IF(COUNTIF($L46,"*Environmental changes to the setting interior*"),"1","0")</f>
        <v>0</v>
      </c>
      <c r="Y46" s="25" t="str">
        <f>IF(COUNTIF($L46,"*Door Window Dings Added*"),"1","0")</f>
        <v>0</v>
      </c>
      <c r="Z46" s="25" t="str">
        <f>IF(COUNTIF($L46,"*Environmental changes to the child's bedroom*"),"1","0")</f>
        <v>0</v>
      </c>
      <c r="AA46" s="25" t="str">
        <f>IF(COUNTIF($L46,"*Environmental changes to the setting exterior / property*"),"1","0")</f>
        <v>0</v>
      </c>
      <c r="AB46" s="25" t="str">
        <f>IF(COUNTIF($L46,"*Changes made to the child's schedule*"),"1","0")</f>
        <v>0</v>
      </c>
      <c r="AC46" s="25" t="str">
        <f>IF(COUNTIF($L46,"*Changes made to the child's protocols*"),"1","0")</f>
        <v>0</v>
      </c>
      <c r="AD46" s="25" t="str">
        <f>IF(COUNTIF($L46,"*Following a review of the restraints, no steps were taken to decrease the use of restraint/secusion during this reporting period*"),"1","0")</f>
        <v>0</v>
      </c>
      <c r="AE46" s="25">
        <v>0</v>
      </c>
      <c r="AF46" s="25">
        <v>0</v>
      </c>
      <c r="AG46" s="25">
        <v>0</v>
      </c>
      <c r="AH46" s="25" t="s">
        <v>53</v>
      </c>
      <c r="AI46" s="25" t="str">
        <f>IF(COUNTIF($AH46,"*Three or fewer restraints/seclusion occurred during this reporting period*"),"1","0")</f>
        <v>1</v>
      </c>
      <c r="AJ46" s="25" t="str">
        <f>IF(COUNTIF($AH46,"*Update has been made to the FBA*"),"1","0")</f>
        <v>0</v>
      </c>
      <c r="AK46" s="25" t="str">
        <f>IF(COUNTIF($AH46,"*Update has been made to the PBSP*"),"1","0")</f>
        <v>0</v>
      </c>
      <c r="AL46" s="25" t="str">
        <f>IF(COUNTIF($AH46,"*ISP Team has convened*"),"1","0")</f>
        <v>0</v>
      </c>
      <c r="AM46" s="25" t="str">
        <f>IF(COUNTIF($AH46,"*General retraining of staff*"),"1","0")</f>
        <v>0</v>
      </c>
      <c r="AN46" s="25" t="str">
        <f>IF(COUNTIF($AH46,"*ISP Team has convened*"),"1","0")</f>
        <v>0</v>
      </c>
      <c r="AO46" s="25" t="str">
        <f>IF(COUNTIF($AH46,"*Changes made to the ISP*"),"1","0")</f>
        <v>0</v>
      </c>
      <c r="AP46" s="25" t="str">
        <f>IF(COUNTIF($AH46,"*Assistive Device/Technology added to child's ISP*"),"1","0")</f>
        <v>0</v>
      </c>
      <c r="AQ46" s="25" t="str">
        <f>IF(COUNTIF($AH46,"*Adaptations made to meet identified sensory needs*"),"1","0")</f>
        <v>0</v>
      </c>
      <c r="AR46" s="25" t="str">
        <f>IF(COUNTIF($AH46,"*Consultation with psychiatrist/medication prescriber*"),"1","0")</f>
        <v>0</v>
      </c>
      <c r="AS46" s="25" t="str">
        <f>IF(COUNTIF($AH46,"*Consultation with Primary Care Physician/Dentist*"),"1","0")</f>
        <v>0</v>
      </c>
      <c r="AT46" s="25" t="str">
        <f>IF(COUNTIF($AH46,"*Environmental changes to the setting interior*"),"1","0")</f>
        <v>0</v>
      </c>
      <c r="AU46" s="25" t="str">
        <f>IF(COUNTIF($AH46,"*Door Window Dings Added*"),"1","0")</f>
        <v>0</v>
      </c>
      <c r="AV46" s="25" t="str">
        <f>IF(COUNTIF($AH46,"*Environmental changes to the child's bedroom*"),"1","0")</f>
        <v>0</v>
      </c>
      <c r="AW46" s="25" t="str">
        <f>IF(COUNTIF($AH46,"*Environmental changes to the setting exterior / property*"),"1","0")</f>
        <v>0</v>
      </c>
      <c r="AX46" s="25" t="str">
        <f>IF(COUNTIF($AH46,"*Changes made to the child's schedule*"),"1","0")</f>
        <v>0</v>
      </c>
      <c r="AY46" s="25" t="str">
        <f>IF(COUNTIF($AH46,"*Changes made to the child's protocols*"),"1","0")</f>
        <v>0</v>
      </c>
      <c r="AZ46" s="25" t="str">
        <f>IF(COUNTIF($AH46,"*Following a review of the restraints, no steps were taken to decrease the use of restraint/secusion during this reporting period*"),"1","0")</f>
        <v>0</v>
      </c>
    </row>
    <row r="47" spans="1:52" ht="50" customHeight="1" x14ac:dyDescent="0.35">
      <c r="A47" s="28" t="s">
        <v>462</v>
      </c>
      <c r="B47" s="25" t="s">
        <v>107</v>
      </c>
      <c r="C47" s="25" t="s">
        <v>108</v>
      </c>
      <c r="D47" s="25" t="s">
        <v>108</v>
      </c>
      <c r="E47" s="25" t="s">
        <v>112</v>
      </c>
      <c r="F47" s="25" t="s">
        <v>109</v>
      </c>
      <c r="G47" s="25" t="s">
        <v>20</v>
      </c>
      <c r="H47" s="25" t="s">
        <v>54</v>
      </c>
      <c r="I47" s="25">
        <v>0</v>
      </c>
      <c r="J47" s="25">
        <v>0</v>
      </c>
      <c r="K47" s="25">
        <v>0</v>
      </c>
      <c r="L47" s="25" t="s">
        <v>53</v>
      </c>
      <c r="M47" s="25" t="str">
        <f>IF(COUNTIF($L47,"*Three or fewer restraints/seclusion occurred during this reporting period*"),"1","0")</f>
        <v>1</v>
      </c>
      <c r="N47" s="25" t="str">
        <f>IF(COUNTIF($L47,"*Update has been made to the FBA*"),"1","0")</f>
        <v>0</v>
      </c>
      <c r="O47" s="25" t="str">
        <f>IF(COUNTIF($L47,"*Update has been made to the PBSP*"),"1","0")</f>
        <v>0</v>
      </c>
      <c r="P47" s="25" t="str">
        <f>IF(COUNTIF($L47,"*ISP Team has convened*"),"1","0")</f>
        <v>0</v>
      </c>
      <c r="Q47" s="25" t="str">
        <f>IF(COUNTIF($L47,"*General retraining of staff*"),"1","0")</f>
        <v>0</v>
      </c>
      <c r="R47" s="25" t="str">
        <f>IF(COUNTIF($L47,"*ISP Team has convened*"),"1","0")</f>
        <v>0</v>
      </c>
      <c r="S47" s="25" t="str">
        <f>IF(COUNTIF($L47,"*Changes made to the ISP*"),"1","0")</f>
        <v>0</v>
      </c>
      <c r="T47" s="25" t="str">
        <f>IF(COUNTIF($L47,"*Assistive Device/Technology added to child's ISP*"),"1","0")</f>
        <v>0</v>
      </c>
      <c r="U47" s="25" t="str">
        <f>IF(COUNTIF($L47,"*Adaptations made to meet identified sensory needs*"),"1","0")</f>
        <v>0</v>
      </c>
      <c r="V47" s="25" t="str">
        <f>IF(COUNTIF($L47,"*Consultation with psychiatrist/medication prescriber*"),"1","0")</f>
        <v>0</v>
      </c>
      <c r="W47" s="25" t="str">
        <f>IF(COUNTIF($L47,"*Consultation with Primary Care Physician/Dentist*"),"1","0")</f>
        <v>0</v>
      </c>
      <c r="X47" s="25" t="str">
        <f>IF(COUNTIF($L47,"*Environmental changes to the setting interior*"),"1","0")</f>
        <v>0</v>
      </c>
      <c r="Y47" s="25" t="str">
        <f>IF(COUNTIF($L47,"*Door Window Dings Added*"),"1","0")</f>
        <v>0</v>
      </c>
      <c r="Z47" s="25" t="str">
        <f>IF(COUNTIF($L47,"*Environmental changes to the child's bedroom*"),"1","0")</f>
        <v>0</v>
      </c>
      <c r="AA47" s="25" t="str">
        <f>IF(COUNTIF($L47,"*Environmental changes to the setting exterior / property*"),"1","0")</f>
        <v>0</v>
      </c>
      <c r="AB47" s="25" t="str">
        <f>IF(COUNTIF($L47,"*Changes made to the child's schedule*"),"1","0")</f>
        <v>0</v>
      </c>
      <c r="AC47" s="25" t="str">
        <f>IF(COUNTIF($L47,"*Changes made to the child's protocols*"),"1","0")</f>
        <v>0</v>
      </c>
      <c r="AD47" s="25" t="str">
        <f>IF(COUNTIF($L47,"*Following a review of the restraints, no steps were taken to decrease the use of restraint/secusion during this reporting period*"),"1","0")</f>
        <v>0</v>
      </c>
      <c r="AE47" s="25">
        <v>0</v>
      </c>
      <c r="AF47" s="25">
        <v>0</v>
      </c>
      <c r="AG47" s="25">
        <v>0</v>
      </c>
      <c r="AH47" s="25" t="s">
        <v>53</v>
      </c>
      <c r="AI47" s="25" t="str">
        <f>IF(COUNTIF($AH47,"*Three or fewer restraints/seclusion occurred during this reporting period*"),"1","0")</f>
        <v>1</v>
      </c>
      <c r="AJ47" s="25" t="str">
        <f>IF(COUNTIF($AH47,"*Update has been made to the FBA*"),"1","0")</f>
        <v>0</v>
      </c>
      <c r="AK47" s="25" t="str">
        <f>IF(COUNTIF($AH47,"*Update has been made to the PBSP*"),"1","0")</f>
        <v>0</v>
      </c>
      <c r="AL47" s="25" t="str">
        <f>IF(COUNTIF($AH47,"*ISP Team has convened*"),"1","0")</f>
        <v>0</v>
      </c>
      <c r="AM47" s="25" t="str">
        <f>IF(COUNTIF($AH47,"*General retraining of staff*"),"1","0")</f>
        <v>0</v>
      </c>
      <c r="AN47" s="25" t="str">
        <f>IF(COUNTIF($AH47,"*ISP Team has convened*"),"1","0")</f>
        <v>0</v>
      </c>
      <c r="AO47" s="25" t="str">
        <f>IF(COUNTIF($AH47,"*Changes made to the ISP*"),"1","0")</f>
        <v>0</v>
      </c>
      <c r="AP47" s="25" t="str">
        <f>IF(COUNTIF($AH47,"*Assistive Device/Technology added to child's ISP*"),"1","0")</f>
        <v>0</v>
      </c>
      <c r="AQ47" s="25" t="str">
        <f>IF(COUNTIF($AH47,"*Adaptations made to meet identified sensory needs*"),"1","0")</f>
        <v>0</v>
      </c>
      <c r="AR47" s="25" t="str">
        <f>IF(COUNTIF($AH47,"*Consultation with psychiatrist/medication prescriber*"),"1","0")</f>
        <v>0</v>
      </c>
      <c r="AS47" s="25" t="str">
        <f>IF(COUNTIF($AH47,"*Consultation with Primary Care Physician/Dentist*"),"1","0")</f>
        <v>0</v>
      </c>
      <c r="AT47" s="25" t="str">
        <f>IF(COUNTIF($AH47,"*Environmental changes to the setting interior*"),"1","0")</f>
        <v>0</v>
      </c>
      <c r="AU47" s="25" t="str">
        <f>IF(COUNTIF($AH47,"*Door Window Dings Added*"),"1","0")</f>
        <v>0</v>
      </c>
      <c r="AV47" s="25" t="str">
        <f>IF(COUNTIF($AH47,"*Environmental changes to the child's bedroom*"),"1","0")</f>
        <v>0</v>
      </c>
      <c r="AW47" s="25" t="str">
        <f>IF(COUNTIF($AH47,"*Environmental changes to the setting exterior / property*"),"1","0")</f>
        <v>0</v>
      </c>
      <c r="AX47" s="25" t="str">
        <f>IF(COUNTIF($AH47,"*Changes made to the child's schedule*"),"1","0")</f>
        <v>0</v>
      </c>
      <c r="AY47" s="25" t="str">
        <f>IF(COUNTIF($AH47,"*Changes made to the child's protocols*"),"1","0")</f>
        <v>0</v>
      </c>
      <c r="AZ47" s="25" t="str">
        <f>IF(COUNTIF($AH47,"*Following a review of the restraints, no steps were taken to decrease the use of restraint/secusion during this reporting period*"),"1","0")</f>
        <v>0</v>
      </c>
    </row>
    <row r="48" spans="1:52" ht="50" customHeight="1" x14ac:dyDescent="0.35">
      <c r="A48" s="28" t="s">
        <v>463</v>
      </c>
      <c r="B48" s="25" t="s">
        <v>111</v>
      </c>
      <c r="C48" s="25" t="s">
        <v>113</v>
      </c>
      <c r="D48" s="25" t="s">
        <v>113</v>
      </c>
      <c r="E48" s="25" t="s">
        <v>112</v>
      </c>
      <c r="F48" s="25" t="s">
        <v>109</v>
      </c>
      <c r="G48" s="25" t="s">
        <v>20</v>
      </c>
      <c r="H48" s="25" t="s">
        <v>54</v>
      </c>
      <c r="I48" s="25">
        <v>0</v>
      </c>
      <c r="J48" s="25">
        <v>0</v>
      </c>
      <c r="K48" s="25">
        <v>0</v>
      </c>
      <c r="L48" s="25" t="s">
        <v>53</v>
      </c>
      <c r="M48" s="25" t="str">
        <f>IF(COUNTIF($L48,"*Three or fewer restraints/seclusion occurred during this reporting period*"),"1","0")</f>
        <v>1</v>
      </c>
      <c r="N48" s="25" t="str">
        <f>IF(COUNTIF($L48,"*Update has been made to the FBA*"),"1","0")</f>
        <v>0</v>
      </c>
      <c r="O48" s="25" t="str">
        <f>IF(COUNTIF($L48,"*Update has been made to the PBSP*"),"1","0")</f>
        <v>0</v>
      </c>
      <c r="P48" s="25" t="str">
        <f>IF(COUNTIF($L48,"*ISP Team has convened*"),"1","0")</f>
        <v>0</v>
      </c>
      <c r="Q48" s="25" t="str">
        <f>IF(COUNTIF($L48,"*General retraining of staff*"),"1","0")</f>
        <v>0</v>
      </c>
      <c r="R48" s="25" t="str">
        <f>IF(COUNTIF($L48,"*ISP Team has convened*"),"1","0")</f>
        <v>0</v>
      </c>
      <c r="S48" s="25" t="str">
        <f>IF(COUNTIF($L48,"*Changes made to the ISP*"),"1","0")</f>
        <v>0</v>
      </c>
      <c r="T48" s="25" t="str">
        <f>IF(COUNTIF($L48,"*Assistive Device/Technology added to child's ISP*"),"1","0")</f>
        <v>0</v>
      </c>
      <c r="U48" s="25" t="str">
        <f>IF(COUNTIF($L48,"*Adaptations made to meet identified sensory needs*"),"1","0")</f>
        <v>0</v>
      </c>
      <c r="V48" s="25" t="str">
        <f>IF(COUNTIF($L48,"*Consultation with psychiatrist/medication prescriber*"),"1","0")</f>
        <v>0</v>
      </c>
      <c r="W48" s="25" t="str">
        <f>IF(COUNTIF($L48,"*Consultation with Primary Care Physician/Dentist*"),"1","0")</f>
        <v>0</v>
      </c>
      <c r="X48" s="25" t="str">
        <f>IF(COUNTIF($L48,"*Environmental changes to the setting interior*"),"1","0")</f>
        <v>0</v>
      </c>
      <c r="Y48" s="25" t="str">
        <f>IF(COUNTIF($L48,"*Door Window Dings Added*"),"1","0")</f>
        <v>0</v>
      </c>
      <c r="Z48" s="25" t="str">
        <f>IF(COUNTIF($L48,"*Environmental changes to the child's bedroom*"),"1","0")</f>
        <v>0</v>
      </c>
      <c r="AA48" s="25" t="str">
        <f>IF(COUNTIF($L48,"*Environmental changes to the setting exterior / property*"),"1","0")</f>
        <v>0</v>
      </c>
      <c r="AB48" s="25" t="str">
        <f>IF(COUNTIF($L48,"*Changes made to the child's schedule*"),"1","0")</f>
        <v>0</v>
      </c>
      <c r="AC48" s="25" t="str">
        <f>IF(COUNTIF($L48,"*Changes made to the child's protocols*"),"1","0")</f>
        <v>0</v>
      </c>
      <c r="AD48" s="25" t="str">
        <f>IF(COUNTIF($L48,"*Following a review of the restraints, no steps were taken to decrease the use of restraint/secusion during this reporting period*"),"1","0")</f>
        <v>0</v>
      </c>
      <c r="AE48" s="25">
        <v>0</v>
      </c>
      <c r="AF48" s="25">
        <v>0</v>
      </c>
      <c r="AG48" s="25">
        <v>0</v>
      </c>
      <c r="AH48" s="25" t="s">
        <v>53</v>
      </c>
      <c r="AI48" s="25" t="str">
        <f>IF(COUNTIF($AH48,"*Three or fewer restraints/seclusion occurred during this reporting period*"),"1","0")</f>
        <v>1</v>
      </c>
      <c r="AJ48" s="25" t="str">
        <f>IF(COUNTIF($AH48,"*Update has been made to the FBA*"),"1","0")</f>
        <v>0</v>
      </c>
      <c r="AK48" s="25" t="str">
        <f>IF(COUNTIF($AH48,"*Update has been made to the PBSP*"),"1","0")</f>
        <v>0</v>
      </c>
      <c r="AL48" s="25" t="str">
        <f>IF(COUNTIF($AH48,"*ISP Team has convened*"),"1","0")</f>
        <v>0</v>
      </c>
      <c r="AM48" s="25" t="str">
        <f>IF(COUNTIF($AH48,"*General retraining of staff*"),"1","0")</f>
        <v>0</v>
      </c>
      <c r="AN48" s="25" t="str">
        <f>IF(COUNTIF($AH48,"*ISP Team has convened*"),"1","0")</f>
        <v>0</v>
      </c>
      <c r="AO48" s="25" t="str">
        <f>IF(COUNTIF($AH48,"*Changes made to the ISP*"),"1","0")</f>
        <v>0</v>
      </c>
      <c r="AP48" s="25" t="str">
        <f>IF(COUNTIF($AH48,"*Assistive Device/Technology added to child's ISP*"),"1","0")</f>
        <v>0</v>
      </c>
      <c r="AQ48" s="25" t="str">
        <f>IF(COUNTIF($AH48,"*Adaptations made to meet identified sensory needs*"),"1","0")</f>
        <v>0</v>
      </c>
      <c r="AR48" s="25" t="str">
        <f>IF(COUNTIF($AH48,"*Consultation with psychiatrist/medication prescriber*"),"1","0")</f>
        <v>0</v>
      </c>
      <c r="AS48" s="25" t="str">
        <f>IF(COUNTIF($AH48,"*Consultation with Primary Care Physician/Dentist*"),"1","0")</f>
        <v>0</v>
      </c>
      <c r="AT48" s="25" t="str">
        <f>IF(COUNTIF($AH48,"*Environmental changes to the setting interior*"),"1","0")</f>
        <v>0</v>
      </c>
      <c r="AU48" s="25" t="str">
        <f>IF(COUNTIF($AH48,"*Door Window Dings Added*"),"1","0")</f>
        <v>0</v>
      </c>
      <c r="AV48" s="25" t="str">
        <f>IF(COUNTIF($AH48,"*Environmental changes to the child's bedroom*"),"1","0")</f>
        <v>0</v>
      </c>
      <c r="AW48" s="25" t="str">
        <f>IF(COUNTIF($AH48,"*Environmental changes to the setting exterior / property*"),"1","0")</f>
        <v>0</v>
      </c>
      <c r="AX48" s="25" t="str">
        <f>IF(COUNTIF($AH48,"*Changes made to the child's schedule*"),"1","0")</f>
        <v>0</v>
      </c>
      <c r="AY48" s="25" t="str">
        <f>IF(COUNTIF($AH48,"*Changes made to the child's protocols*"),"1","0")</f>
        <v>0</v>
      </c>
      <c r="AZ48" s="25" t="str">
        <f>IF(COUNTIF($AH48,"*Following a review of the restraints, no steps were taken to decrease the use of restraint/secusion during this reporting period*"),"1","0")</f>
        <v>0</v>
      </c>
    </row>
    <row r="49" spans="1:52" ht="50" customHeight="1" x14ac:dyDescent="0.35">
      <c r="A49" s="28" t="s">
        <v>464</v>
      </c>
      <c r="B49" s="25" t="s">
        <v>107</v>
      </c>
      <c r="C49" s="25" t="s">
        <v>113</v>
      </c>
      <c r="D49" s="25" t="s">
        <v>108</v>
      </c>
      <c r="E49" s="25" t="s">
        <v>112</v>
      </c>
      <c r="F49" s="25" t="s">
        <v>109</v>
      </c>
      <c r="G49" s="25" t="s">
        <v>20</v>
      </c>
      <c r="H49" s="25" t="s">
        <v>54</v>
      </c>
      <c r="I49" s="25">
        <v>0</v>
      </c>
      <c r="J49" s="25">
        <v>0</v>
      </c>
      <c r="K49" s="25">
        <v>0</v>
      </c>
      <c r="L49" s="25" t="s">
        <v>53</v>
      </c>
      <c r="M49" s="25" t="str">
        <f>IF(COUNTIF($L49,"*Three or fewer restraints/seclusion occurred during this reporting period*"),"1","0")</f>
        <v>1</v>
      </c>
      <c r="N49" s="25" t="str">
        <f>IF(COUNTIF($L49,"*Update has been made to the FBA*"),"1","0")</f>
        <v>0</v>
      </c>
      <c r="O49" s="25" t="str">
        <f>IF(COUNTIF($L49,"*Update has been made to the PBSP*"),"1","0")</f>
        <v>0</v>
      </c>
      <c r="P49" s="25" t="str">
        <f>IF(COUNTIF($L49,"*ISP Team has convened*"),"1","0")</f>
        <v>0</v>
      </c>
      <c r="Q49" s="25" t="str">
        <f>IF(COUNTIF($L49,"*General retraining of staff*"),"1","0")</f>
        <v>0</v>
      </c>
      <c r="R49" s="25" t="str">
        <f>IF(COUNTIF($L49,"*ISP Team has convened*"),"1","0")</f>
        <v>0</v>
      </c>
      <c r="S49" s="25" t="str">
        <f>IF(COUNTIF($L49,"*Changes made to the ISP*"),"1","0")</f>
        <v>0</v>
      </c>
      <c r="T49" s="25" t="str">
        <f>IF(COUNTIF($L49,"*Assistive Device/Technology added to child's ISP*"),"1","0")</f>
        <v>0</v>
      </c>
      <c r="U49" s="25" t="str">
        <f>IF(COUNTIF($L49,"*Adaptations made to meet identified sensory needs*"),"1","0")</f>
        <v>0</v>
      </c>
      <c r="V49" s="25" t="str">
        <f>IF(COUNTIF($L49,"*Consultation with psychiatrist/medication prescriber*"),"1","0")</f>
        <v>0</v>
      </c>
      <c r="W49" s="25" t="str">
        <f>IF(COUNTIF($L49,"*Consultation with Primary Care Physician/Dentist*"),"1","0")</f>
        <v>0</v>
      </c>
      <c r="X49" s="25" t="str">
        <f>IF(COUNTIF($L49,"*Environmental changes to the setting interior*"),"1","0")</f>
        <v>0</v>
      </c>
      <c r="Y49" s="25" t="str">
        <f>IF(COUNTIF($L49,"*Door Window Dings Added*"),"1","0")</f>
        <v>0</v>
      </c>
      <c r="Z49" s="25" t="str">
        <f>IF(COUNTIF($L49,"*Environmental changes to the child's bedroom*"),"1","0")</f>
        <v>0</v>
      </c>
      <c r="AA49" s="25" t="str">
        <f>IF(COUNTIF($L49,"*Environmental changes to the setting exterior / property*"),"1","0")</f>
        <v>0</v>
      </c>
      <c r="AB49" s="25" t="str">
        <f>IF(COUNTIF($L49,"*Changes made to the child's schedule*"),"1","0")</f>
        <v>0</v>
      </c>
      <c r="AC49" s="25" t="str">
        <f>IF(COUNTIF($L49,"*Changes made to the child's protocols*"),"1","0")</f>
        <v>0</v>
      </c>
      <c r="AD49" s="25" t="str">
        <f>IF(COUNTIF($L49,"*Following a review of the restraints, no steps were taken to decrease the use of restraint/secusion during this reporting period*"),"1","0")</f>
        <v>0</v>
      </c>
      <c r="AE49" s="25">
        <v>0</v>
      </c>
      <c r="AF49" s="25">
        <v>0</v>
      </c>
      <c r="AG49" s="25">
        <v>0</v>
      </c>
      <c r="AH49" s="25" t="s">
        <v>53</v>
      </c>
      <c r="AI49" s="25" t="str">
        <f>IF(COUNTIF($AH49,"*Three or fewer restraints/seclusion occurred during this reporting period*"),"1","0")</f>
        <v>1</v>
      </c>
      <c r="AJ49" s="25" t="str">
        <f>IF(COUNTIF($AH49,"*Update has been made to the FBA*"),"1","0")</f>
        <v>0</v>
      </c>
      <c r="AK49" s="25" t="str">
        <f>IF(COUNTIF($AH49,"*Update has been made to the PBSP*"),"1","0")</f>
        <v>0</v>
      </c>
      <c r="AL49" s="25" t="str">
        <f>IF(COUNTIF($AH49,"*ISP Team has convened*"),"1","0")</f>
        <v>0</v>
      </c>
      <c r="AM49" s="25" t="str">
        <f>IF(COUNTIF($AH49,"*General retraining of staff*"),"1","0")</f>
        <v>0</v>
      </c>
      <c r="AN49" s="25" t="str">
        <f>IF(COUNTIF($AH49,"*ISP Team has convened*"),"1","0")</f>
        <v>0</v>
      </c>
      <c r="AO49" s="25" t="str">
        <f>IF(COUNTIF($AH49,"*Changes made to the ISP*"),"1","0")</f>
        <v>0</v>
      </c>
      <c r="AP49" s="25" t="str">
        <f>IF(COUNTIF($AH49,"*Assistive Device/Technology added to child's ISP*"),"1","0")</f>
        <v>0</v>
      </c>
      <c r="AQ49" s="25" t="str">
        <f>IF(COUNTIF($AH49,"*Adaptations made to meet identified sensory needs*"),"1","0")</f>
        <v>0</v>
      </c>
      <c r="AR49" s="25" t="str">
        <f>IF(COUNTIF($AH49,"*Consultation with psychiatrist/medication prescriber*"),"1","0")</f>
        <v>0</v>
      </c>
      <c r="AS49" s="25" t="str">
        <f>IF(COUNTIF($AH49,"*Consultation with Primary Care Physician/Dentist*"),"1","0")</f>
        <v>0</v>
      </c>
      <c r="AT49" s="25" t="str">
        <f>IF(COUNTIF($AH49,"*Environmental changes to the setting interior*"),"1","0")</f>
        <v>0</v>
      </c>
      <c r="AU49" s="25" t="str">
        <f>IF(COUNTIF($AH49,"*Door Window Dings Added*"),"1","0")</f>
        <v>0</v>
      </c>
      <c r="AV49" s="25" t="str">
        <f>IF(COUNTIF($AH49,"*Environmental changes to the child's bedroom*"),"1","0")</f>
        <v>0</v>
      </c>
      <c r="AW49" s="25" t="str">
        <f>IF(COUNTIF($AH49,"*Environmental changes to the setting exterior / property*"),"1","0")</f>
        <v>0</v>
      </c>
      <c r="AX49" s="25" t="str">
        <f>IF(COUNTIF($AH49,"*Changes made to the child's schedule*"),"1","0")</f>
        <v>0</v>
      </c>
      <c r="AY49" s="25" t="str">
        <f>IF(COUNTIF($AH49,"*Changes made to the child's protocols*"),"1","0")</f>
        <v>0</v>
      </c>
      <c r="AZ49" s="25" t="str">
        <f>IF(COUNTIF($AH49,"*Following a review of the restraints, no steps were taken to decrease the use of restraint/secusion during this reporting period*"),"1","0")</f>
        <v>0</v>
      </c>
    </row>
    <row r="50" spans="1:52" ht="50" customHeight="1" x14ac:dyDescent="0.35">
      <c r="A50" s="28" t="s">
        <v>465</v>
      </c>
      <c r="B50" s="28" t="s">
        <v>163</v>
      </c>
      <c r="C50" s="28" t="s">
        <v>113</v>
      </c>
      <c r="D50" s="28" t="s">
        <v>113</v>
      </c>
      <c r="E50" s="28" t="s">
        <v>112</v>
      </c>
      <c r="F50" s="28" t="s">
        <v>109</v>
      </c>
      <c r="G50" s="28" t="s">
        <v>162</v>
      </c>
      <c r="H50" s="28" t="s">
        <v>54</v>
      </c>
      <c r="I50" s="28">
        <v>0</v>
      </c>
      <c r="J50" s="28">
        <v>0</v>
      </c>
      <c r="K50" s="28">
        <v>0</v>
      </c>
      <c r="L50" s="28" t="s">
        <v>151</v>
      </c>
      <c r="M50" s="28" t="str">
        <f>IF(COUNTIF($L50,"*Three or fewer restraints/seclusion occurred during this reporting period*"),"1","0")</f>
        <v>0</v>
      </c>
      <c r="N50" s="28" t="str">
        <f>IF(COUNTIF($L50,"*Update has been made to the FBA*"),"1","0")</f>
        <v>0</v>
      </c>
      <c r="O50" s="28" t="str">
        <f>IF(COUNTIF($L50,"*Update has been made to the PBSP*"),"1","0")</f>
        <v>0</v>
      </c>
      <c r="P50" s="28" t="str">
        <f>IF(COUNTIF($L50,"*ISP Team has convened*"),"1","0")</f>
        <v>0</v>
      </c>
      <c r="Q50" s="28" t="str">
        <f>IF(COUNTIF($L50,"*General retraining of staff*"),"1","0")</f>
        <v>0</v>
      </c>
      <c r="R50" s="28" t="str">
        <f>IF(COUNTIF($L50,"*ISP Team has convened*"),"1","0")</f>
        <v>0</v>
      </c>
      <c r="S50" s="28" t="str">
        <f>IF(COUNTIF($L50,"*Changes made to the ISP*"),"1","0")</f>
        <v>0</v>
      </c>
      <c r="T50" s="28" t="str">
        <f>IF(COUNTIF($L50,"*Assistive Device/Technology added to child's ISP*"),"1","0")</f>
        <v>0</v>
      </c>
      <c r="U50" s="28" t="str">
        <f>IF(COUNTIF($L50,"*Adaptations made to meet identified sensory needs*"),"1","0")</f>
        <v>0</v>
      </c>
      <c r="V50" s="28" t="str">
        <f>IF(COUNTIF($L50,"*Consultation with psychiatrist/medication prescriber*"),"1","0")</f>
        <v>0</v>
      </c>
      <c r="W50" s="28" t="str">
        <f>IF(COUNTIF($L50,"*Consultation with Primary Care Physician/Dentist*"),"1","0")</f>
        <v>0</v>
      </c>
      <c r="X50" s="28" t="str">
        <f>IF(COUNTIF($L50,"*Environmental changes to the setting interior*"),"1","0")</f>
        <v>0</v>
      </c>
      <c r="Y50" s="28" t="str">
        <f>IF(COUNTIF($L50,"*Door Window Dings Added*"),"1","0")</f>
        <v>0</v>
      </c>
      <c r="Z50" s="28" t="str">
        <f>IF(COUNTIF($L50,"*Environmental changes to the child's bedroom*"),"1","0")</f>
        <v>0</v>
      </c>
      <c r="AA50" s="28" t="str">
        <f>IF(COUNTIF($L50,"*Environmental changes to the setting exterior / property*"),"1","0")</f>
        <v>0</v>
      </c>
      <c r="AB50" s="28" t="str">
        <f>IF(COUNTIF($L50,"*Changes made to the child's schedule*"),"1","0")</f>
        <v>1</v>
      </c>
      <c r="AC50" s="28" t="str">
        <f>IF(COUNTIF($L50,"*Changes made to the child's protocols*"),"1","0")</f>
        <v>0</v>
      </c>
      <c r="AD50" s="28" t="str">
        <f>IF(COUNTIF($L50,"*Following a review of the restraints, no steps were taken to decrease the use of restraint/secusion during this reporting period*"),"1","0")</f>
        <v>0</v>
      </c>
      <c r="AE50" s="28">
        <v>0</v>
      </c>
      <c r="AF50" s="28">
        <v>0</v>
      </c>
      <c r="AG50" s="28">
        <v>0</v>
      </c>
      <c r="AH50" s="28" t="s">
        <v>151</v>
      </c>
      <c r="AI50" s="28" t="str">
        <f>IF(COUNTIF($AH50,"*Three or fewer restraints/seclusion occurred during this reporting period*"),"1","0")</f>
        <v>0</v>
      </c>
      <c r="AJ50" s="28" t="str">
        <f>IF(COUNTIF($AH50,"*Update has been made to the FBA*"),"1","0")</f>
        <v>0</v>
      </c>
      <c r="AK50" s="28" t="str">
        <f>IF(COUNTIF($AH50,"*Update has been made to the PBSP*"),"1","0")</f>
        <v>0</v>
      </c>
      <c r="AL50" s="28" t="str">
        <f>IF(COUNTIF($AH50,"*ISP Team has convened*"),"1","0")</f>
        <v>0</v>
      </c>
      <c r="AM50" s="28" t="str">
        <f>IF(COUNTIF($AH50,"*General retraining of staff*"),"1","0")</f>
        <v>0</v>
      </c>
      <c r="AN50" s="28" t="str">
        <f>IF(COUNTIF($AH50,"*ISP Team has convened*"),"1","0")</f>
        <v>0</v>
      </c>
      <c r="AO50" s="28" t="str">
        <f>IF(COUNTIF($AH50,"*Changes made to the ISP*"),"1","0")</f>
        <v>0</v>
      </c>
      <c r="AP50" s="28" t="str">
        <f>IF(COUNTIF($AH50,"*Assistive Device/Technology added to child's ISP*"),"1","0")</f>
        <v>0</v>
      </c>
      <c r="AQ50" s="28" t="str">
        <f>IF(COUNTIF($AH50,"*Adaptations made to meet identified sensory needs*"),"1","0")</f>
        <v>0</v>
      </c>
      <c r="AR50" s="28" t="str">
        <f>IF(COUNTIF($AH50,"*Consultation with psychiatrist/medication prescriber*"),"1","0")</f>
        <v>0</v>
      </c>
      <c r="AS50" s="28" t="str">
        <f>IF(COUNTIF($AH50,"*Consultation with Primary Care Physician/Dentist*"),"1","0")</f>
        <v>0</v>
      </c>
      <c r="AT50" s="28" t="str">
        <f>IF(COUNTIF($AH50,"*Environmental changes to the setting interior*"),"1","0")</f>
        <v>0</v>
      </c>
      <c r="AU50" s="28" t="str">
        <f>IF(COUNTIF($AH50,"*Door Window Dings Added*"),"1","0")</f>
        <v>0</v>
      </c>
      <c r="AV50" s="28" t="str">
        <f>IF(COUNTIF($AH50,"*Environmental changes to the child's bedroom*"),"1","0")</f>
        <v>0</v>
      </c>
      <c r="AW50" s="28" t="str">
        <f>IF(COUNTIF($AH50,"*Environmental changes to the setting exterior / property*"),"1","0")</f>
        <v>0</v>
      </c>
      <c r="AX50" s="28" t="str">
        <f>IF(COUNTIF($AH50,"*Changes made to the child's schedule*"),"1","0")</f>
        <v>1</v>
      </c>
      <c r="AY50" s="28" t="str">
        <f>IF(COUNTIF($AH50,"*Changes made to the child's protocols*"),"1","0")</f>
        <v>0</v>
      </c>
      <c r="AZ50" s="28" t="str">
        <f>IF(COUNTIF($AH50,"*Following a review of the restraints, no steps were taken to decrease the use of restraint/secusion during this reporting period*"),"1","0")</f>
        <v>0</v>
      </c>
    </row>
    <row r="51" spans="1:52" ht="50" customHeight="1" x14ac:dyDescent="0.35">
      <c r="A51" s="28" t="s">
        <v>466</v>
      </c>
      <c r="B51" s="31" t="s">
        <v>107</v>
      </c>
      <c r="C51" s="31" t="s">
        <v>113</v>
      </c>
      <c r="D51" s="31" t="s">
        <v>113</v>
      </c>
      <c r="E51" s="31" t="s">
        <v>112</v>
      </c>
      <c r="F51" s="31" t="s">
        <v>109</v>
      </c>
      <c r="G51" s="31" t="s">
        <v>20</v>
      </c>
      <c r="H51" s="31" t="s">
        <v>54</v>
      </c>
      <c r="I51" s="31">
        <v>0</v>
      </c>
      <c r="J51" s="31">
        <v>0</v>
      </c>
      <c r="K51" s="31">
        <v>0</v>
      </c>
      <c r="L51" s="31" t="s">
        <v>53</v>
      </c>
      <c r="M51" s="25" t="str">
        <f>IF(COUNTIF($L51,"*Three or fewer restraints/seclusion occurred during this reporting period*"),"1","0")</f>
        <v>1</v>
      </c>
      <c r="N51" s="25" t="str">
        <f>IF(COUNTIF($L51,"*Update has been made to the FBA*"),"1","0")</f>
        <v>0</v>
      </c>
      <c r="O51" s="25" t="str">
        <f>IF(COUNTIF($L51,"*Update has been made to the PBSP*"),"1","0")</f>
        <v>0</v>
      </c>
      <c r="P51" s="25" t="str">
        <f>IF(COUNTIF($L51,"*ISP Team has convened*"),"1","0")</f>
        <v>0</v>
      </c>
      <c r="Q51" s="25" t="str">
        <f>IF(COUNTIF($L51,"*General retraining of staff*"),"1","0")</f>
        <v>0</v>
      </c>
      <c r="R51" s="25" t="str">
        <f>IF(COUNTIF($L51,"*ISP Team has convened*"),"1","0")</f>
        <v>0</v>
      </c>
      <c r="S51" s="25" t="str">
        <f>IF(COUNTIF($L51,"*Changes made to the ISP*"),"1","0")</f>
        <v>0</v>
      </c>
      <c r="T51" s="25" t="str">
        <f>IF(COUNTIF($L51,"*Assistive Device/Technology added to child's ISP*"),"1","0")</f>
        <v>0</v>
      </c>
      <c r="U51" s="25" t="str">
        <f>IF(COUNTIF($L51,"*Adaptations made to meet identified sensory needs*"),"1","0")</f>
        <v>0</v>
      </c>
      <c r="V51" s="25" t="str">
        <f>IF(COUNTIF($L51,"*Consultation with psychiatrist/medication prescriber*"),"1","0")</f>
        <v>0</v>
      </c>
      <c r="W51" s="25" t="str">
        <f>IF(COUNTIF($L51,"*Consultation with Primary Care Physician/Dentist*"),"1","0")</f>
        <v>0</v>
      </c>
      <c r="X51" s="25" t="str">
        <f>IF(COUNTIF($L51,"*Environmental changes to the setting interior*"),"1","0")</f>
        <v>0</v>
      </c>
      <c r="Y51" s="25" t="str">
        <f>IF(COUNTIF($L51,"*Door Window Dings Added*"),"1","0")</f>
        <v>0</v>
      </c>
      <c r="Z51" s="25" t="str">
        <f>IF(COUNTIF($L51,"*Environmental changes to the child's bedroom*"),"1","0")</f>
        <v>0</v>
      </c>
      <c r="AA51" s="25" t="str">
        <f>IF(COUNTIF($L51,"*Environmental changes to the setting exterior / property*"),"1","0")</f>
        <v>0</v>
      </c>
      <c r="AB51" s="25" t="str">
        <f>IF(COUNTIF($L51,"*Changes made to the child's schedule*"),"1","0")</f>
        <v>0</v>
      </c>
      <c r="AC51" s="25" t="str">
        <f>IF(COUNTIF($L51,"*Changes made to the child's protocols*"),"1","0")</f>
        <v>0</v>
      </c>
      <c r="AD51" s="25" t="str">
        <f>IF(COUNTIF($L51,"*Following a review of the restraints, no steps were taken to decrease the use of restraint/secusion during this reporting period*"),"1","0")</f>
        <v>0</v>
      </c>
      <c r="AE51" s="25">
        <v>0</v>
      </c>
      <c r="AF51" s="25">
        <v>0</v>
      </c>
      <c r="AG51" s="25">
        <v>0</v>
      </c>
      <c r="AH51" s="25" t="s">
        <v>53</v>
      </c>
      <c r="AI51" s="25" t="str">
        <f>IF(COUNTIF($AH51,"*Three or fewer restraints/seclusion occurred during this reporting period*"),"1","0")</f>
        <v>1</v>
      </c>
      <c r="AJ51" s="25" t="str">
        <f>IF(COUNTIF($AH51,"*Update has been made to the FBA*"),"1","0")</f>
        <v>0</v>
      </c>
      <c r="AK51" s="25" t="str">
        <f>IF(COUNTIF($AH51,"*Update has been made to the PBSP*"),"1","0")</f>
        <v>0</v>
      </c>
      <c r="AL51" s="25" t="str">
        <f>IF(COUNTIF($AH51,"*ISP Team has convened*"),"1","0")</f>
        <v>0</v>
      </c>
      <c r="AM51" s="25" t="str">
        <f>IF(COUNTIF($AH51,"*General retraining of staff*"),"1","0")</f>
        <v>0</v>
      </c>
      <c r="AN51" s="25" t="str">
        <f>IF(COUNTIF($AH51,"*ISP Team has convened*"),"1","0")</f>
        <v>0</v>
      </c>
      <c r="AO51" s="25" t="str">
        <f>IF(COUNTIF($AH51,"*Changes made to the ISP*"),"1","0")</f>
        <v>0</v>
      </c>
      <c r="AP51" s="25" t="str">
        <f>IF(COUNTIF($AH51,"*Assistive Device/Technology added to child's ISP*"),"1","0")</f>
        <v>0</v>
      </c>
      <c r="AQ51" s="25" t="str">
        <f>IF(COUNTIF($AH51,"*Adaptations made to meet identified sensory needs*"),"1","0")</f>
        <v>0</v>
      </c>
      <c r="AR51" s="25" t="str">
        <f>IF(COUNTIF($AH51,"*Consultation with psychiatrist/medication prescriber*"),"1","0")</f>
        <v>0</v>
      </c>
      <c r="AS51" s="25" t="str">
        <f>IF(COUNTIF($AH51,"*Consultation with Primary Care Physician/Dentist*"),"1","0")</f>
        <v>0</v>
      </c>
      <c r="AT51" s="25" t="str">
        <f>IF(COUNTIF($AH51,"*Environmental changes to the setting interior*"),"1","0")</f>
        <v>0</v>
      </c>
      <c r="AU51" s="25" t="str">
        <f>IF(COUNTIF($AH51,"*Door Window Dings Added*"),"1","0")</f>
        <v>0</v>
      </c>
      <c r="AV51" s="25" t="str">
        <f>IF(COUNTIF($AH51,"*Environmental changes to the child's bedroom*"),"1","0")</f>
        <v>0</v>
      </c>
      <c r="AW51" s="25" t="str">
        <f>IF(COUNTIF($AH51,"*Environmental changes to the setting exterior / property*"),"1","0")</f>
        <v>0</v>
      </c>
      <c r="AX51" s="25" t="str">
        <f>IF(COUNTIF($AH51,"*Changes made to the child's schedule*"),"1","0")</f>
        <v>0</v>
      </c>
      <c r="AY51" s="25" t="str">
        <f>IF(COUNTIF($AH51,"*Changes made to the child's protocols*"),"1","0")</f>
        <v>0</v>
      </c>
      <c r="AZ51" s="25" t="str">
        <f>IF(COUNTIF($AH51,"*Following a review of the restraints, no steps were taken to decrease the use of restraint/secusion during this reporting period*"),"1","0")</f>
        <v>0</v>
      </c>
    </row>
    <row r="52" spans="1:52" ht="50" customHeight="1" x14ac:dyDescent="0.35">
      <c r="A52" s="28" t="s">
        <v>467</v>
      </c>
      <c r="B52" s="25" t="s">
        <v>107</v>
      </c>
      <c r="C52" s="25" t="s">
        <v>108</v>
      </c>
      <c r="D52" s="25" t="s">
        <v>108</v>
      </c>
      <c r="E52" s="25" t="s">
        <v>112</v>
      </c>
      <c r="F52" s="25" t="s">
        <v>109</v>
      </c>
      <c r="G52" s="25" t="s">
        <v>20</v>
      </c>
      <c r="H52" s="25" t="s">
        <v>54</v>
      </c>
      <c r="I52" s="25">
        <v>0</v>
      </c>
      <c r="J52" s="25">
        <v>0</v>
      </c>
      <c r="K52" s="25">
        <v>0</v>
      </c>
      <c r="L52" s="25" t="s">
        <v>53</v>
      </c>
      <c r="M52" s="25" t="str">
        <f>IF(COUNTIF($L52,"*Three or fewer restraints/seclusion occurred during this reporting period*"),"1","0")</f>
        <v>1</v>
      </c>
      <c r="N52" s="25" t="str">
        <f>IF(COUNTIF($L52,"*Update has been made to the FBA*"),"1","0")</f>
        <v>0</v>
      </c>
      <c r="O52" s="25" t="str">
        <f>IF(COUNTIF($L52,"*Update has been made to the PBSP*"),"1","0")</f>
        <v>0</v>
      </c>
      <c r="P52" s="25" t="str">
        <f>IF(COUNTIF($L52,"*ISP Team has convened*"),"1","0")</f>
        <v>0</v>
      </c>
      <c r="Q52" s="25" t="str">
        <f>IF(COUNTIF($L52,"*General retraining of staff*"),"1","0")</f>
        <v>0</v>
      </c>
      <c r="R52" s="25" t="str">
        <f>IF(COUNTIF($L52,"*ISP Team has convened*"),"1","0")</f>
        <v>0</v>
      </c>
      <c r="S52" s="25" t="str">
        <f>IF(COUNTIF($L52,"*Changes made to the ISP*"),"1","0")</f>
        <v>0</v>
      </c>
      <c r="T52" s="25" t="str">
        <f>IF(COUNTIF($L52,"*Assistive Device/Technology added to child's ISP*"),"1","0")</f>
        <v>0</v>
      </c>
      <c r="U52" s="25" t="str">
        <f>IF(COUNTIF($L52,"*Adaptations made to meet identified sensory needs*"),"1","0")</f>
        <v>0</v>
      </c>
      <c r="V52" s="25" t="str">
        <f>IF(COUNTIF($L52,"*Consultation with psychiatrist/medication prescriber*"),"1","0")</f>
        <v>0</v>
      </c>
      <c r="W52" s="25" t="str">
        <f>IF(COUNTIF($L52,"*Consultation with Primary Care Physician/Dentist*"),"1","0")</f>
        <v>0</v>
      </c>
      <c r="X52" s="25" t="str">
        <f>IF(COUNTIF($L52,"*Environmental changes to the setting interior*"),"1","0")</f>
        <v>0</v>
      </c>
      <c r="Y52" s="25" t="str">
        <f>IF(COUNTIF($L52,"*Door Window Dings Added*"),"1","0")</f>
        <v>0</v>
      </c>
      <c r="Z52" s="25" t="str">
        <f>IF(COUNTIF($L52,"*Environmental changes to the child's bedroom*"),"1","0")</f>
        <v>0</v>
      </c>
      <c r="AA52" s="25" t="str">
        <f>IF(COUNTIF($L52,"*Environmental changes to the setting exterior / property*"),"1","0")</f>
        <v>0</v>
      </c>
      <c r="AB52" s="25" t="str">
        <f>IF(COUNTIF($L52,"*Changes made to the child's schedule*"),"1","0")</f>
        <v>0</v>
      </c>
      <c r="AC52" s="25" t="str">
        <f>IF(COUNTIF($L52,"*Changes made to the child's protocols*"),"1","0")</f>
        <v>0</v>
      </c>
      <c r="AD52" s="25" t="str">
        <f>IF(COUNTIF($L52,"*Following a review of the restraints, no steps were taken to decrease the use of restraint/secusion during this reporting period*"),"1","0")</f>
        <v>0</v>
      </c>
      <c r="AE52" s="25">
        <v>0</v>
      </c>
      <c r="AF52" s="25">
        <v>0</v>
      </c>
      <c r="AG52" s="25">
        <v>0</v>
      </c>
      <c r="AH52" s="25" t="s">
        <v>53</v>
      </c>
      <c r="AI52" s="25" t="str">
        <f>IF(COUNTIF($AH52,"*Three or fewer restraints/seclusion occurred during this reporting period*"),"1","0")</f>
        <v>1</v>
      </c>
      <c r="AJ52" s="25" t="str">
        <f>IF(COUNTIF($AH52,"*Update has been made to the FBA*"),"1","0")</f>
        <v>0</v>
      </c>
      <c r="AK52" s="25" t="str">
        <f>IF(COUNTIF($AH52,"*Update has been made to the PBSP*"),"1","0")</f>
        <v>0</v>
      </c>
      <c r="AL52" s="25" t="str">
        <f>IF(COUNTIF($AH52,"*ISP Team has convened*"),"1","0")</f>
        <v>0</v>
      </c>
      <c r="AM52" s="25" t="str">
        <f>IF(COUNTIF($AH52,"*General retraining of staff*"),"1","0")</f>
        <v>0</v>
      </c>
      <c r="AN52" s="25" t="str">
        <f>IF(COUNTIF($AH52,"*ISP Team has convened*"),"1","0")</f>
        <v>0</v>
      </c>
      <c r="AO52" s="25" t="str">
        <f>IF(COUNTIF($AH52,"*Changes made to the ISP*"),"1","0")</f>
        <v>0</v>
      </c>
      <c r="AP52" s="25" t="str">
        <f>IF(COUNTIF($AH52,"*Assistive Device/Technology added to child's ISP*"),"1","0")</f>
        <v>0</v>
      </c>
      <c r="AQ52" s="25" t="str">
        <f>IF(COUNTIF($AH52,"*Adaptations made to meet identified sensory needs*"),"1","0")</f>
        <v>0</v>
      </c>
      <c r="AR52" s="25" t="str">
        <f>IF(COUNTIF($AH52,"*Consultation with psychiatrist/medication prescriber*"),"1","0")</f>
        <v>0</v>
      </c>
      <c r="AS52" s="25" t="str">
        <f>IF(COUNTIF($AH52,"*Consultation with Primary Care Physician/Dentist*"),"1","0")</f>
        <v>0</v>
      </c>
      <c r="AT52" s="25" t="str">
        <f>IF(COUNTIF($AH52,"*Environmental changes to the setting interior*"),"1","0")</f>
        <v>0</v>
      </c>
      <c r="AU52" s="25" t="str">
        <f>IF(COUNTIF($AH52,"*Door Window Dings Added*"),"1","0")</f>
        <v>0</v>
      </c>
      <c r="AV52" s="25" t="str">
        <f>IF(COUNTIF($AH52,"*Environmental changes to the child's bedroom*"),"1","0")</f>
        <v>0</v>
      </c>
      <c r="AW52" s="25" t="str">
        <f>IF(COUNTIF($AH52,"*Environmental changes to the setting exterior / property*"),"1","0")</f>
        <v>0</v>
      </c>
      <c r="AX52" s="25" t="str">
        <f>IF(COUNTIF($AH52,"*Changes made to the child's schedule*"),"1","0")</f>
        <v>0</v>
      </c>
      <c r="AY52" s="25" t="str">
        <f>IF(COUNTIF($AH52,"*Changes made to the child's protocols*"),"1","0")</f>
        <v>0</v>
      </c>
      <c r="AZ52" s="25" t="str">
        <f>IF(COUNTIF($AH52,"*Following a review of the restraints, no steps were taken to decrease the use of restraint/secusion during this reporting period*"),"1","0")</f>
        <v>0</v>
      </c>
    </row>
    <row r="53" spans="1:52" ht="50" customHeight="1" x14ac:dyDescent="0.35">
      <c r="A53" s="28" t="s">
        <v>468</v>
      </c>
      <c r="B53" s="25" t="s">
        <v>111</v>
      </c>
      <c r="C53" s="25" t="s">
        <v>113</v>
      </c>
      <c r="D53" s="25" t="s">
        <v>113</v>
      </c>
      <c r="E53" s="25" t="s">
        <v>112</v>
      </c>
      <c r="F53" s="25" t="s">
        <v>109</v>
      </c>
      <c r="G53" s="25" t="s">
        <v>20</v>
      </c>
      <c r="H53" s="25" t="s">
        <v>54</v>
      </c>
      <c r="I53" s="25">
        <v>0</v>
      </c>
      <c r="J53" s="25">
        <v>0</v>
      </c>
      <c r="K53" s="25">
        <v>0</v>
      </c>
      <c r="L53" s="25" t="s">
        <v>53</v>
      </c>
      <c r="M53" s="25" t="str">
        <f>IF(COUNTIF($L53,"*Three or fewer restraints/seclusion occurred during this reporting period*"),"1","0")</f>
        <v>1</v>
      </c>
      <c r="N53" s="25" t="str">
        <f>IF(COUNTIF($L53,"*Update has been made to the FBA*"),"1","0")</f>
        <v>0</v>
      </c>
      <c r="O53" s="25" t="str">
        <f>IF(COUNTIF($L53,"*Update has been made to the PBSP*"),"1","0")</f>
        <v>0</v>
      </c>
      <c r="P53" s="25" t="str">
        <f>IF(COUNTIF($L53,"*ISP Team has convened*"),"1","0")</f>
        <v>0</v>
      </c>
      <c r="Q53" s="25" t="str">
        <f>IF(COUNTIF($L53,"*General retraining of staff*"),"1","0")</f>
        <v>0</v>
      </c>
      <c r="R53" s="25" t="str">
        <f>IF(COUNTIF($L53,"*ISP Team has convened*"),"1","0")</f>
        <v>0</v>
      </c>
      <c r="S53" s="25" t="str">
        <f>IF(COUNTIF($L53,"*Changes made to the ISP*"),"1","0")</f>
        <v>0</v>
      </c>
      <c r="T53" s="25" t="str">
        <f>IF(COUNTIF($L53,"*Assistive Device/Technology added to child's ISP*"),"1","0")</f>
        <v>0</v>
      </c>
      <c r="U53" s="25" t="str">
        <f>IF(COUNTIF($L53,"*Adaptations made to meet identified sensory needs*"),"1","0")</f>
        <v>0</v>
      </c>
      <c r="V53" s="25" t="str">
        <f>IF(COUNTIF($L53,"*Consultation with psychiatrist/medication prescriber*"),"1","0")</f>
        <v>0</v>
      </c>
      <c r="W53" s="25" t="str">
        <f>IF(COUNTIF($L53,"*Consultation with Primary Care Physician/Dentist*"),"1","0")</f>
        <v>0</v>
      </c>
      <c r="X53" s="25" t="str">
        <f>IF(COUNTIF($L53,"*Environmental changes to the setting interior*"),"1","0")</f>
        <v>0</v>
      </c>
      <c r="Y53" s="25" t="str">
        <f>IF(COUNTIF($L53,"*Door Window Dings Added*"),"1","0")</f>
        <v>0</v>
      </c>
      <c r="Z53" s="25" t="str">
        <f>IF(COUNTIF($L53,"*Environmental changes to the child's bedroom*"),"1","0")</f>
        <v>0</v>
      </c>
      <c r="AA53" s="25" t="str">
        <f>IF(COUNTIF($L53,"*Environmental changes to the setting exterior / property*"),"1","0")</f>
        <v>0</v>
      </c>
      <c r="AB53" s="25" t="str">
        <f>IF(COUNTIF($L53,"*Changes made to the child's schedule*"),"1","0")</f>
        <v>0</v>
      </c>
      <c r="AC53" s="25" t="str">
        <f>IF(COUNTIF($L53,"*Changes made to the child's protocols*"),"1","0")</f>
        <v>0</v>
      </c>
      <c r="AD53" s="25" t="str">
        <f>IF(COUNTIF($L53,"*Following a review of the restraints, no steps were taken to decrease the use of restraint/secusion during this reporting period*"),"1","0")</f>
        <v>0</v>
      </c>
      <c r="AE53" s="25">
        <v>0</v>
      </c>
      <c r="AF53" s="25">
        <v>0</v>
      </c>
      <c r="AG53" s="25">
        <v>0</v>
      </c>
      <c r="AH53" s="25" t="s">
        <v>53</v>
      </c>
      <c r="AI53" s="25" t="str">
        <f>IF(COUNTIF($AH53,"*Three or fewer restraints/seclusion occurred during this reporting period*"),"1","0")</f>
        <v>1</v>
      </c>
      <c r="AJ53" s="25" t="str">
        <f>IF(COUNTIF($AH53,"*Update has been made to the FBA*"),"1","0")</f>
        <v>0</v>
      </c>
      <c r="AK53" s="25" t="str">
        <f>IF(COUNTIF($AH53,"*Update has been made to the PBSP*"),"1","0")</f>
        <v>0</v>
      </c>
      <c r="AL53" s="25" t="str">
        <f>IF(COUNTIF($AH53,"*ISP Team has convened*"),"1","0")</f>
        <v>0</v>
      </c>
      <c r="AM53" s="25" t="str">
        <f>IF(COUNTIF($AH53,"*General retraining of staff*"),"1","0")</f>
        <v>0</v>
      </c>
      <c r="AN53" s="25" t="str">
        <f>IF(COUNTIF($AH53,"*ISP Team has convened*"),"1","0")</f>
        <v>0</v>
      </c>
      <c r="AO53" s="25" t="str">
        <f>IF(COUNTIF($AH53,"*Changes made to the ISP*"),"1","0")</f>
        <v>0</v>
      </c>
      <c r="AP53" s="25" t="str">
        <f>IF(COUNTIF($AH53,"*Assistive Device/Technology added to child's ISP*"),"1","0")</f>
        <v>0</v>
      </c>
      <c r="AQ53" s="25" t="str">
        <f>IF(COUNTIF($AH53,"*Adaptations made to meet identified sensory needs*"),"1","0")</f>
        <v>0</v>
      </c>
      <c r="AR53" s="25" t="str">
        <f>IF(COUNTIF($AH53,"*Consultation with psychiatrist/medication prescriber*"),"1","0")</f>
        <v>0</v>
      </c>
      <c r="AS53" s="25" t="str">
        <f>IF(COUNTIF($AH53,"*Consultation with Primary Care Physician/Dentist*"),"1","0")</f>
        <v>0</v>
      </c>
      <c r="AT53" s="25" t="str">
        <f>IF(COUNTIF($AH53,"*Environmental changes to the setting interior*"),"1","0")</f>
        <v>0</v>
      </c>
      <c r="AU53" s="25" t="str">
        <f>IF(COUNTIF($AH53,"*Door Window Dings Added*"),"1","0")</f>
        <v>0</v>
      </c>
      <c r="AV53" s="25" t="str">
        <f>IF(COUNTIF($AH53,"*Environmental changes to the child's bedroom*"),"1","0")</f>
        <v>0</v>
      </c>
      <c r="AW53" s="25" t="str">
        <f>IF(COUNTIF($AH53,"*Environmental changes to the setting exterior / property*"),"1","0")</f>
        <v>0</v>
      </c>
      <c r="AX53" s="25" t="str">
        <f>IF(COUNTIF($AH53,"*Changes made to the child's schedule*"),"1","0")</f>
        <v>0</v>
      </c>
      <c r="AY53" s="25" t="str">
        <f>IF(COUNTIF($AH53,"*Changes made to the child's protocols*"),"1","0")</f>
        <v>0</v>
      </c>
      <c r="AZ53" s="25" t="str">
        <f>IF(COUNTIF($AH53,"*Following a review of the restraints, no steps were taken to decrease the use of restraint/secusion during this reporting period*"),"1","0")</f>
        <v>0</v>
      </c>
    </row>
    <row r="54" spans="1:52" s="27" customFormat="1" ht="50" customHeight="1" x14ac:dyDescent="0.35">
      <c r="A54" s="28" t="s">
        <v>469</v>
      </c>
      <c r="B54" s="25" t="s">
        <v>107</v>
      </c>
      <c r="C54" s="25" t="s">
        <v>113</v>
      </c>
      <c r="D54" s="25" t="s">
        <v>113</v>
      </c>
      <c r="E54" s="25" t="s">
        <v>112</v>
      </c>
      <c r="F54" s="25" t="s">
        <v>109</v>
      </c>
      <c r="G54" s="25" t="s">
        <v>20</v>
      </c>
      <c r="H54" s="25" t="s">
        <v>54</v>
      </c>
      <c r="I54" s="25">
        <v>0</v>
      </c>
      <c r="J54" s="25">
        <v>0</v>
      </c>
      <c r="K54" s="25">
        <v>0</v>
      </c>
      <c r="L54" s="25" t="s">
        <v>53</v>
      </c>
      <c r="M54" s="25" t="str">
        <f>IF(COUNTIF($L54,"*Three or fewer restraints/seclusion occurred during this reporting period*"),"1","0")</f>
        <v>1</v>
      </c>
      <c r="N54" s="25" t="str">
        <f>IF(COUNTIF($L54,"*Update has been made to the FBA*"),"1","0")</f>
        <v>0</v>
      </c>
      <c r="O54" s="25" t="str">
        <f>IF(COUNTIF($L54,"*Update has been made to the PBSP*"),"1","0")</f>
        <v>0</v>
      </c>
      <c r="P54" s="25" t="str">
        <f>IF(COUNTIF($L54,"*ISP Team has convened*"),"1","0")</f>
        <v>0</v>
      </c>
      <c r="Q54" s="25" t="str">
        <f>IF(COUNTIF($L54,"*General retraining of staff*"),"1","0")</f>
        <v>0</v>
      </c>
      <c r="R54" s="25" t="str">
        <f>IF(COUNTIF($L54,"*ISP Team has convened*"),"1","0")</f>
        <v>0</v>
      </c>
      <c r="S54" s="25" t="str">
        <f>IF(COUNTIF($L54,"*Changes made to the ISP*"),"1","0")</f>
        <v>0</v>
      </c>
      <c r="T54" s="25" t="str">
        <f>IF(COUNTIF($L54,"*Assistive Device/Technology added to child's ISP*"),"1","0")</f>
        <v>0</v>
      </c>
      <c r="U54" s="25" t="str">
        <f>IF(COUNTIF($L54,"*Adaptations made to meet identified sensory needs*"),"1","0")</f>
        <v>0</v>
      </c>
      <c r="V54" s="25" t="str">
        <f>IF(COUNTIF($L54,"*Consultation with psychiatrist/medication prescriber*"),"1","0")</f>
        <v>0</v>
      </c>
      <c r="W54" s="25" t="str">
        <f>IF(COUNTIF($L54,"*Consultation with Primary Care Physician/Dentist*"),"1","0")</f>
        <v>0</v>
      </c>
      <c r="X54" s="25" t="str">
        <f>IF(COUNTIF($L54,"*Environmental changes to the setting interior*"),"1","0")</f>
        <v>0</v>
      </c>
      <c r="Y54" s="25" t="str">
        <f>IF(COUNTIF($L54,"*Door Window Dings Added*"),"1","0")</f>
        <v>0</v>
      </c>
      <c r="Z54" s="25" t="str">
        <f>IF(COUNTIF($L54,"*Environmental changes to the child's bedroom*"),"1","0")</f>
        <v>0</v>
      </c>
      <c r="AA54" s="25" t="str">
        <f>IF(COUNTIF($L54,"*Environmental changes to the setting exterior / property*"),"1","0")</f>
        <v>0</v>
      </c>
      <c r="AB54" s="25" t="str">
        <f>IF(COUNTIF($L54,"*Changes made to the child's schedule*"),"1","0")</f>
        <v>0</v>
      </c>
      <c r="AC54" s="25" t="str">
        <f>IF(COUNTIF($L54,"*Changes made to the child's protocols*"),"1","0")</f>
        <v>0</v>
      </c>
      <c r="AD54" s="25" t="str">
        <f>IF(COUNTIF($L54,"*Following a review of the restraints, no steps were taken to decrease the use of restraint/secusion during this reporting period*"),"1","0")</f>
        <v>0</v>
      </c>
      <c r="AE54" s="25">
        <v>0</v>
      </c>
      <c r="AF54" s="25">
        <v>0</v>
      </c>
      <c r="AG54" s="25">
        <v>0</v>
      </c>
      <c r="AH54" s="25" t="s">
        <v>53</v>
      </c>
      <c r="AI54" s="25" t="str">
        <f>IF(COUNTIF($AH54,"*Three or fewer restraints/seclusion occurred during this reporting period*"),"1","0")</f>
        <v>1</v>
      </c>
      <c r="AJ54" s="25" t="str">
        <f>IF(COUNTIF($AH54,"*Update has been made to the FBA*"),"1","0")</f>
        <v>0</v>
      </c>
      <c r="AK54" s="25" t="str">
        <f>IF(COUNTIF($AH54,"*Update has been made to the PBSP*"),"1","0")</f>
        <v>0</v>
      </c>
      <c r="AL54" s="25" t="str">
        <f>IF(COUNTIF($AH54,"*ISP Team has convened*"),"1","0")</f>
        <v>0</v>
      </c>
      <c r="AM54" s="25" t="str">
        <f>IF(COUNTIF($AH54,"*General retraining of staff*"),"1","0")</f>
        <v>0</v>
      </c>
      <c r="AN54" s="25" t="str">
        <f>IF(COUNTIF($AH54,"*ISP Team has convened*"),"1","0")</f>
        <v>0</v>
      </c>
      <c r="AO54" s="25" t="str">
        <f>IF(COUNTIF($AH54,"*Changes made to the ISP*"),"1","0")</f>
        <v>0</v>
      </c>
      <c r="AP54" s="25" t="str">
        <f>IF(COUNTIF($AH54,"*Assistive Device/Technology added to child's ISP*"),"1","0")</f>
        <v>0</v>
      </c>
      <c r="AQ54" s="25" t="str">
        <f>IF(COUNTIF($AH54,"*Adaptations made to meet identified sensory needs*"),"1","0")</f>
        <v>0</v>
      </c>
      <c r="AR54" s="25" t="str">
        <f>IF(COUNTIF($AH54,"*Consultation with psychiatrist/medication prescriber*"),"1","0")</f>
        <v>0</v>
      </c>
      <c r="AS54" s="25" t="str">
        <f>IF(COUNTIF($AH54,"*Consultation with Primary Care Physician/Dentist*"),"1","0")</f>
        <v>0</v>
      </c>
      <c r="AT54" s="25" t="str">
        <f>IF(COUNTIF($AH54,"*Environmental changes to the setting interior*"),"1","0")</f>
        <v>0</v>
      </c>
      <c r="AU54" s="25" t="str">
        <f>IF(COUNTIF($AH54,"*Door Window Dings Added*"),"1","0")</f>
        <v>0</v>
      </c>
      <c r="AV54" s="25" t="str">
        <f>IF(COUNTIF($AH54,"*Environmental changes to the child's bedroom*"),"1","0")</f>
        <v>0</v>
      </c>
      <c r="AW54" s="25" t="str">
        <f>IF(COUNTIF($AH54,"*Environmental changes to the setting exterior / property*"),"1","0")</f>
        <v>0</v>
      </c>
      <c r="AX54" s="25" t="str">
        <f>IF(COUNTIF($AH54,"*Changes made to the child's schedule*"),"1","0")</f>
        <v>0</v>
      </c>
      <c r="AY54" s="25" t="str">
        <f>IF(COUNTIF($AH54,"*Changes made to the child's protocols*"),"1","0")</f>
        <v>0</v>
      </c>
      <c r="AZ54" s="25" t="str">
        <f>IF(COUNTIF($AH54,"*Following a review of the restraints, no steps were taken to decrease the use of restraint/secusion during this reporting period*"),"1","0")</f>
        <v>0</v>
      </c>
    </row>
    <row r="55" spans="1:52" s="27" customFormat="1" ht="50" customHeight="1" x14ac:dyDescent="0.35">
      <c r="A55" s="28" t="s">
        <v>470</v>
      </c>
      <c r="B55" s="25" t="s">
        <v>107</v>
      </c>
      <c r="C55" s="25" t="s">
        <v>113</v>
      </c>
      <c r="D55" s="25" t="s">
        <v>113</v>
      </c>
      <c r="E55" s="25" t="s">
        <v>112</v>
      </c>
      <c r="F55" s="25" t="s">
        <v>109</v>
      </c>
      <c r="G55" s="25" t="s">
        <v>20</v>
      </c>
      <c r="H55" s="25" t="s">
        <v>54</v>
      </c>
      <c r="I55" s="25">
        <v>0</v>
      </c>
      <c r="J55" s="25">
        <v>0</v>
      </c>
      <c r="K55" s="25">
        <v>0</v>
      </c>
      <c r="L55" s="25" t="s">
        <v>151</v>
      </c>
      <c r="M55" s="25" t="str">
        <f>IF(COUNTIF($L55,"*Three or fewer restraints/seclusion occurred during this reporting period*"),"1","0")</f>
        <v>0</v>
      </c>
      <c r="N55" s="25" t="str">
        <f>IF(COUNTIF($L55,"*Update has been made to the FBA*"),"1","0")</f>
        <v>0</v>
      </c>
      <c r="O55" s="25" t="str">
        <f>IF(COUNTIF($L55,"*Update has been made to the PBSP*"),"1","0")</f>
        <v>0</v>
      </c>
      <c r="P55" s="25" t="str">
        <f>IF(COUNTIF($L55,"*ISP Team has convened*"),"1","0")</f>
        <v>0</v>
      </c>
      <c r="Q55" s="25" t="str">
        <f>IF(COUNTIF($L55,"*General retraining of staff*"),"1","0")</f>
        <v>0</v>
      </c>
      <c r="R55" s="25" t="str">
        <f>IF(COUNTIF($L55,"*ISP Team has convened*"),"1","0")</f>
        <v>0</v>
      </c>
      <c r="S55" s="25" t="str">
        <f>IF(COUNTIF($L55,"*Changes made to the ISP*"),"1","0")</f>
        <v>0</v>
      </c>
      <c r="T55" s="25" t="str">
        <f>IF(COUNTIF($L55,"*Assistive Device/Technology added to child's ISP*"),"1","0")</f>
        <v>0</v>
      </c>
      <c r="U55" s="25" t="str">
        <f>IF(COUNTIF($L55,"*Adaptations made to meet identified sensory needs*"),"1","0")</f>
        <v>0</v>
      </c>
      <c r="V55" s="25" t="str">
        <f>IF(COUNTIF($L55,"*Consultation with psychiatrist/medication prescriber*"),"1","0")</f>
        <v>0</v>
      </c>
      <c r="W55" s="25" t="str">
        <f>IF(COUNTIF($L55,"*Consultation with Primary Care Physician/Dentist*"),"1","0")</f>
        <v>0</v>
      </c>
      <c r="X55" s="25" t="str">
        <f>IF(COUNTIF($L55,"*Environmental changes to the setting interior*"),"1","0")</f>
        <v>0</v>
      </c>
      <c r="Y55" s="25" t="str">
        <f>IF(COUNTIF($L55,"*Door Window Dings Added*"),"1","0")</f>
        <v>0</v>
      </c>
      <c r="Z55" s="25" t="str">
        <f>IF(COUNTIF($L55,"*Environmental changes to the child's bedroom*"),"1","0")</f>
        <v>0</v>
      </c>
      <c r="AA55" s="25" t="str">
        <f>IF(COUNTIF($L55,"*Environmental changes to the setting exterior / property*"),"1","0")</f>
        <v>0</v>
      </c>
      <c r="AB55" s="25" t="str">
        <f>IF(COUNTIF($L55,"*Changes made to the child's schedule*"),"1","0")</f>
        <v>1</v>
      </c>
      <c r="AC55" s="25" t="str">
        <f>IF(COUNTIF($L55,"*Changes made to the child's protocols*"),"1","0")</f>
        <v>0</v>
      </c>
      <c r="AD55" s="25" t="str">
        <f>IF(COUNTIF($L55,"*Following a review of the restraints, no steps were taken to decrease the use of restraint/secusion during this reporting period*"),"1","0")</f>
        <v>0</v>
      </c>
      <c r="AE55" s="25">
        <v>0</v>
      </c>
      <c r="AF55" s="25">
        <v>0</v>
      </c>
      <c r="AG55" s="25">
        <v>0</v>
      </c>
      <c r="AH55" s="25" t="s">
        <v>164</v>
      </c>
      <c r="AI55" s="25" t="str">
        <f>IF(COUNTIF($AH55,"*Three or fewer restraints/seclusion occurred during this reporting period*"),"1","0")</f>
        <v>0</v>
      </c>
      <c r="AJ55" s="25" t="str">
        <f>IF(COUNTIF($AH55,"*Update has been made to the FBA*"),"1","0")</f>
        <v>0</v>
      </c>
      <c r="AK55" s="25" t="str">
        <f>IF(COUNTIF($AH55,"*Update has been made to the PBSP*"),"1","0")</f>
        <v>0</v>
      </c>
      <c r="AL55" s="25" t="str">
        <f>IF(COUNTIF($AH55,"*ISP Team has convened*"),"1","0")</f>
        <v>0</v>
      </c>
      <c r="AM55" s="25" t="str">
        <f>IF(COUNTIF($AH55,"*General retraining of staff*"),"1","0")</f>
        <v>0</v>
      </c>
      <c r="AN55" s="25" t="str">
        <f>IF(COUNTIF($AH55,"*ISP Team has convened*"),"1","0")</f>
        <v>0</v>
      </c>
      <c r="AO55" s="25" t="str">
        <f>IF(COUNTIF($AH55,"*Changes made to the ISP*"),"1","0")</f>
        <v>0</v>
      </c>
      <c r="AP55" s="25" t="str">
        <f>IF(COUNTIF($AH55,"*Assistive Device/Technology added to child's ISP*"),"1","0")</f>
        <v>0</v>
      </c>
      <c r="AQ55" s="25" t="str">
        <f>IF(COUNTIF($AH55,"*Adaptations made to meet identified sensory needs*"),"1","0")</f>
        <v>0</v>
      </c>
      <c r="AR55" s="25" t="str">
        <f>IF(COUNTIF($AH55,"*Consultation with psychiatrist/medication prescriber*"),"1","0")</f>
        <v>0</v>
      </c>
      <c r="AS55" s="25" t="str">
        <f>IF(COUNTIF($AH55,"*Consultation with Primary Care Physician/Dentist*"),"1","0")</f>
        <v>0</v>
      </c>
      <c r="AT55" s="25" t="str">
        <f>IF(COUNTIF($AH55,"*Environmental changes to the setting interior*"),"1","0")</f>
        <v>0</v>
      </c>
      <c r="AU55" s="25" t="str">
        <f>IF(COUNTIF($AH55,"*Door Window Dings Added*"),"1","0")</f>
        <v>0</v>
      </c>
      <c r="AV55" s="25" t="str">
        <f>IF(COUNTIF($AH55,"*Environmental changes to the child's bedroom*"),"1","0")</f>
        <v>0</v>
      </c>
      <c r="AW55" s="25" t="str">
        <f>IF(COUNTIF($AH55,"*Environmental changes to the setting exterior / property*"),"1","0")</f>
        <v>0</v>
      </c>
      <c r="AX55" s="25" t="str">
        <f>IF(COUNTIF($AH55,"*Changes made to the child's schedule*"),"1","0")</f>
        <v>0</v>
      </c>
      <c r="AY55" s="25" t="str">
        <f>IF(COUNTIF($AH55,"*Changes made to the child's protocols*"),"1","0")</f>
        <v>0</v>
      </c>
      <c r="AZ55" s="25" t="str">
        <f>IF(COUNTIF($AH55,"*Following a review of the restraints, no steps were taken to decrease the use of restraint/secusion during this reporting period*"),"1","0")</f>
        <v>0</v>
      </c>
    </row>
    <row r="56" spans="1:52" ht="50" customHeight="1" x14ac:dyDescent="0.35">
      <c r="A56" s="28" t="s">
        <v>471</v>
      </c>
      <c r="B56" s="25" t="s">
        <v>107</v>
      </c>
      <c r="C56" s="25" t="s">
        <v>113</v>
      </c>
      <c r="D56" s="25" t="s">
        <v>113</v>
      </c>
      <c r="E56" s="25" t="s">
        <v>112</v>
      </c>
      <c r="F56" s="25" t="s">
        <v>109</v>
      </c>
      <c r="G56" s="25" t="s">
        <v>20</v>
      </c>
      <c r="H56" s="25" t="s">
        <v>54</v>
      </c>
      <c r="I56" s="25">
        <v>0</v>
      </c>
      <c r="J56" s="25">
        <v>0</v>
      </c>
      <c r="K56" s="25">
        <v>0</v>
      </c>
      <c r="L56" s="25" t="s">
        <v>164</v>
      </c>
      <c r="M56" s="25" t="str">
        <f>IF(COUNTIF($L56,"*Three or fewer restraints/seclusion occurred during this reporting period*"),"1","0")</f>
        <v>0</v>
      </c>
      <c r="N56" s="25" t="str">
        <f>IF(COUNTIF($L56,"*Update has been made to the FBA*"),"1","0")</f>
        <v>0</v>
      </c>
      <c r="O56" s="25" t="str">
        <f>IF(COUNTIF($L56,"*Update has been made to the PBSP*"),"1","0")</f>
        <v>0</v>
      </c>
      <c r="P56" s="25" t="str">
        <f>IF(COUNTIF($L56,"*ISP Team has convened*"),"1","0")</f>
        <v>0</v>
      </c>
      <c r="Q56" s="25" t="str">
        <f>IF(COUNTIF($L56,"*General retraining of staff*"),"1","0")</f>
        <v>0</v>
      </c>
      <c r="R56" s="25" t="str">
        <f>IF(COUNTIF($L56,"*ISP Team has convened*"),"1","0")</f>
        <v>0</v>
      </c>
      <c r="S56" s="25" t="str">
        <f>IF(COUNTIF($L56,"*Changes made to the ISP*"),"1","0")</f>
        <v>0</v>
      </c>
      <c r="T56" s="25" t="str">
        <f>IF(COUNTIF($L56,"*Assistive Device/Technology added to child's ISP*"),"1","0")</f>
        <v>0</v>
      </c>
      <c r="U56" s="25" t="str">
        <f>IF(COUNTIF($L56,"*Adaptations made to meet identified sensory needs*"),"1","0")</f>
        <v>0</v>
      </c>
      <c r="V56" s="25" t="str">
        <f>IF(COUNTIF($L56,"*Consultation with psychiatrist/medication prescriber*"),"1","0")</f>
        <v>0</v>
      </c>
      <c r="W56" s="25" t="str">
        <f>IF(COUNTIF($L56,"*Consultation with Primary Care Physician/Dentist*"),"1","0")</f>
        <v>0</v>
      </c>
      <c r="X56" s="25" t="str">
        <f>IF(COUNTIF($L56,"*Environmental changes to the setting interior*"),"1","0")</f>
        <v>0</v>
      </c>
      <c r="Y56" s="25" t="str">
        <f>IF(COUNTIF($L56,"*Door Window Dings Added*"),"1","0")</f>
        <v>0</v>
      </c>
      <c r="Z56" s="25" t="str">
        <f>IF(COUNTIF($L56,"*Environmental changes to the child's bedroom*"),"1","0")</f>
        <v>0</v>
      </c>
      <c r="AA56" s="25" t="str">
        <f>IF(COUNTIF($L56,"*Environmental changes to the setting exterior / property*"),"1","0")</f>
        <v>0</v>
      </c>
      <c r="AB56" s="25" t="str">
        <f>IF(COUNTIF($L56,"*Changes made to the child's schedule*"),"1","0")</f>
        <v>0</v>
      </c>
      <c r="AC56" s="25" t="str">
        <f>IF(COUNTIF($L56,"*Changes made to the child's protocols*"),"1","0")</f>
        <v>0</v>
      </c>
      <c r="AD56" s="25" t="str">
        <f>IF(COUNTIF($L56,"*Following a review of the restraints, no steps were taken to decrease the use of restraint/secusion during this reporting period*"),"1","0")</f>
        <v>0</v>
      </c>
      <c r="AE56" s="25">
        <v>0</v>
      </c>
      <c r="AF56" s="25">
        <v>0</v>
      </c>
      <c r="AG56" s="25">
        <v>0</v>
      </c>
      <c r="AH56" s="25" t="s">
        <v>164</v>
      </c>
      <c r="AI56" s="25" t="str">
        <f>IF(COUNTIF($AH56,"*Three or fewer restraints/seclusion occurred during this reporting period*"),"1","0")</f>
        <v>0</v>
      </c>
      <c r="AJ56" s="25" t="str">
        <f>IF(COUNTIF($AH56,"*Update has been made to the FBA*"),"1","0")</f>
        <v>0</v>
      </c>
      <c r="AK56" s="25" t="str">
        <f>IF(COUNTIF($AH56,"*Update has been made to the PBSP*"),"1","0")</f>
        <v>0</v>
      </c>
      <c r="AL56" s="25" t="str">
        <f>IF(COUNTIF($AH56,"*ISP Team has convened*"),"1","0")</f>
        <v>0</v>
      </c>
      <c r="AM56" s="25" t="str">
        <f>IF(COUNTIF($AH56,"*General retraining of staff*"),"1","0")</f>
        <v>0</v>
      </c>
      <c r="AN56" s="25" t="str">
        <f>IF(COUNTIF($AH56,"*ISP Team has convened*"),"1","0")</f>
        <v>0</v>
      </c>
      <c r="AO56" s="25" t="str">
        <f>IF(COUNTIF($AH56,"*Changes made to the ISP*"),"1","0")</f>
        <v>0</v>
      </c>
      <c r="AP56" s="25" t="str">
        <f>IF(COUNTIF($AH56,"*Assistive Device/Technology added to child's ISP*"),"1","0")</f>
        <v>0</v>
      </c>
      <c r="AQ56" s="25" t="str">
        <f>IF(COUNTIF($AH56,"*Adaptations made to meet identified sensory needs*"),"1","0")</f>
        <v>0</v>
      </c>
      <c r="AR56" s="25" t="str">
        <f>IF(COUNTIF($AH56,"*Consultation with psychiatrist/medication prescriber*"),"1","0")</f>
        <v>0</v>
      </c>
      <c r="AS56" s="25" t="str">
        <f>IF(COUNTIF($AH56,"*Consultation with Primary Care Physician/Dentist*"),"1","0")</f>
        <v>0</v>
      </c>
      <c r="AT56" s="25" t="str">
        <f>IF(COUNTIF($AH56,"*Environmental changes to the setting interior*"),"1","0")</f>
        <v>0</v>
      </c>
      <c r="AU56" s="25" t="str">
        <f>IF(COUNTIF($AH56,"*Door Window Dings Added*"),"1","0")</f>
        <v>0</v>
      </c>
      <c r="AV56" s="25" t="str">
        <f>IF(COUNTIF($AH56,"*Environmental changes to the child's bedroom*"),"1","0")</f>
        <v>0</v>
      </c>
      <c r="AW56" s="25" t="str">
        <f>IF(COUNTIF($AH56,"*Environmental changes to the setting exterior / property*"),"1","0")</f>
        <v>0</v>
      </c>
      <c r="AX56" s="25" t="str">
        <f>IF(COUNTIF($AH56,"*Changes made to the child's schedule*"),"1","0")</f>
        <v>0</v>
      </c>
      <c r="AY56" s="25" t="str">
        <f>IF(COUNTIF($AH56,"*Changes made to the child's protocols*"),"1","0")</f>
        <v>0</v>
      </c>
      <c r="AZ56" s="25" t="str">
        <f>IF(COUNTIF($AH56,"*Following a review of the restraints, no steps were taken to decrease the use of restraint/secusion during this reporting period*"),"1","0")</f>
        <v>0</v>
      </c>
    </row>
    <row r="57" spans="1:52" ht="50" customHeight="1" x14ac:dyDescent="0.35">
      <c r="A57" s="28" t="s">
        <v>472</v>
      </c>
      <c r="B57" s="25" t="s">
        <v>107</v>
      </c>
      <c r="C57" s="25" t="s">
        <v>108</v>
      </c>
      <c r="D57" s="25" t="s">
        <v>108</v>
      </c>
      <c r="E57" s="25" t="s">
        <v>112</v>
      </c>
      <c r="F57" s="25" t="s">
        <v>109</v>
      </c>
      <c r="G57" s="25" t="s">
        <v>20</v>
      </c>
      <c r="H57" s="25" t="s">
        <v>54</v>
      </c>
      <c r="I57" s="25">
        <v>0</v>
      </c>
      <c r="J57" s="25">
        <v>0</v>
      </c>
      <c r="K57" s="32">
        <v>0</v>
      </c>
      <c r="L57" s="25" t="s">
        <v>53</v>
      </c>
      <c r="M57" s="25" t="str">
        <f>IF(COUNTIF($L57,"*Three or fewer restraints/seclusion occurred during this reporting period*"),"1","0")</f>
        <v>1</v>
      </c>
      <c r="N57" s="25" t="str">
        <f>IF(COUNTIF($L57,"*Update has been made to the FBA*"),"1","0")</f>
        <v>0</v>
      </c>
      <c r="O57" s="25" t="str">
        <f>IF(COUNTIF($L57,"*Update has been made to the PBSP*"),"1","0")</f>
        <v>0</v>
      </c>
      <c r="P57" s="25" t="str">
        <f>IF(COUNTIF($L57,"*ISP Team has convened*"),"1","0")</f>
        <v>0</v>
      </c>
      <c r="Q57" s="25" t="str">
        <f>IF(COUNTIF($L57,"*General retraining of staff*"),"1","0")</f>
        <v>0</v>
      </c>
      <c r="R57" s="25" t="str">
        <f>IF(COUNTIF($L57,"*ISP Team has convened*"),"1","0")</f>
        <v>0</v>
      </c>
      <c r="S57" s="25" t="str">
        <f>IF(COUNTIF($L57,"*Changes made to the ISP*"),"1","0")</f>
        <v>0</v>
      </c>
      <c r="T57" s="25" t="str">
        <f>IF(COUNTIF($L57,"*Assistive Device/Technology added to child's ISP*"),"1","0")</f>
        <v>0</v>
      </c>
      <c r="U57" s="25" t="str">
        <f>IF(COUNTIF($L57,"*Adaptations made to meet identified sensory needs*"),"1","0")</f>
        <v>0</v>
      </c>
      <c r="V57" s="25" t="str">
        <f>IF(COUNTIF($L57,"*Consultation with psychiatrist/medication prescriber*"),"1","0")</f>
        <v>0</v>
      </c>
      <c r="W57" s="25" t="str">
        <f>IF(COUNTIF($L57,"*Consultation with Primary Care Physician/Dentist*"),"1","0")</f>
        <v>0</v>
      </c>
      <c r="X57" s="25" t="str">
        <f>IF(COUNTIF($L57,"*Environmental changes to the setting interior*"),"1","0")</f>
        <v>0</v>
      </c>
      <c r="Y57" s="25" t="str">
        <f>IF(COUNTIF($L57,"*Door Window Dings Added*"),"1","0")</f>
        <v>0</v>
      </c>
      <c r="Z57" s="25" t="str">
        <f>IF(COUNTIF($L57,"*Environmental changes to the child's bedroom*"),"1","0")</f>
        <v>0</v>
      </c>
      <c r="AA57" s="25" t="str">
        <f>IF(COUNTIF($L57,"*Environmental changes to the setting exterior / property*"),"1","0")</f>
        <v>0</v>
      </c>
      <c r="AB57" s="25" t="str">
        <f>IF(COUNTIF($L57,"*Changes made to the child's schedule*"),"1","0")</f>
        <v>0</v>
      </c>
      <c r="AC57" s="25" t="str">
        <f>IF(COUNTIF($L57,"*Changes made to the child's protocols*"),"1","0")</f>
        <v>0</v>
      </c>
      <c r="AD57" s="25" t="str">
        <f>IF(COUNTIF($L57,"*Following a review of the restraints, no steps were taken to decrease the use of restraint/secusion during this reporting period*"),"1","0")</f>
        <v>0</v>
      </c>
      <c r="AE57" s="25">
        <v>0</v>
      </c>
      <c r="AF57" s="25">
        <v>0</v>
      </c>
      <c r="AG57" s="25">
        <v>0</v>
      </c>
      <c r="AH57" s="25" t="s">
        <v>53</v>
      </c>
      <c r="AI57" s="25" t="str">
        <f>IF(COUNTIF($AH57,"*Three or fewer restraints/seclusion occurred during this reporting period*"),"1","0")</f>
        <v>1</v>
      </c>
      <c r="AJ57" s="25" t="str">
        <f>IF(COUNTIF($AH57,"*Update has been made to the FBA*"),"1","0")</f>
        <v>0</v>
      </c>
      <c r="AK57" s="25" t="str">
        <f>IF(COUNTIF($AH57,"*Update has been made to the PBSP*"),"1","0")</f>
        <v>0</v>
      </c>
      <c r="AL57" s="25" t="str">
        <f>IF(COUNTIF($AH57,"*ISP Team has convened*"),"1","0")</f>
        <v>0</v>
      </c>
      <c r="AM57" s="25" t="str">
        <f>IF(COUNTIF($AH57,"*General retraining of staff*"),"1","0")</f>
        <v>0</v>
      </c>
      <c r="AN57" s="25" t="str">
        <f>IF(COUNTIF($AH57,"*ISP Team has convened*"),"1","0")</f>
        <v>0</v>
      </c>
      <c r="AO57" s="25" t="str">
        <f>IF(COUNTIF($AH57,"*Changes made to the ISP*"),"1","0")</f>
        <v>0</v>
      </c>
      <c r="AP57" s="25" t="str">
        <f>IF(COUNTIF($AH57,"*Assistive Device/Technology added to child's ISP*"),"1","0")</f>
        <v>0</v>
      </c>
      <c r="AQ57" s="25" t="str">
        <f>IF(COUNTIF($AH57,"*Adaptations made to meet identified sensory needs*"),"1","0")</f>
        <v>0</v>
      </c>
      <c r="AR57" s="25" t="str">
        <f>IF(COUNTIF($AH57,"*Consultation with psychiatrist/medication prescriber*"),"1","0")</f>
        <v>0</v>
      </c>
      <c r="AS57" s="25" t="str">
        <f>IF(COUNTIF($AH57,"*Consultation with Primary Care Physician/Dentist*"),"1","0")</f>
        <v>0</v>
      </c>
      <c r="AT57" s="25" t="str">
        <f>IF(COUNTIF($AH57,"*Environmental changes to the setting interior*"),"1","0")</f>
        <v>0</v>
      </c>
      <c r="AU57" s="25" t="str">
        <f>IF(COUNTIF($AH57,"*Door Window Dings Added*"),"1","0")</f>
        <v>0</v>
      </c>
      <c r="AV57" s="25" t="str">
        <f>IF(COUNTIF($AH57,"*Environmental changes to the child's bedroom*"),"1","0")</f>
        <v>0</v>
      </c>
      <c r="AW57" s="25" t="str">
        <f>IF(COUNTIF($AH57,"*Environmental changes to the setting exterior / property*"),"1","0")</f>
        <v>0</v>
      </c>
      <c r="AX57" s="25" t="str">
        <f>IF(COUNTIF($AH57,"*Changes made to the child's schedule*"),"1","0")</f>
        <v>0</v>
      </c>
      <c r="AY57" s="25" t="str">
        <f>IF(COUNTIF($AH57,"*Changes made to the child's protocols*"),"1","0")</f>
        <v>0</v>
      </c>
      <c r="AZ57" s="25" t="str">
        <f>IF(COUNTIF($AH57,"*Following a review of the restraints, no steps were taken to decrease the use of restraint/secusion during this reporting period*"),"1","0")</f>
        <v>0</v>
      </c>
    </row>
    <row r="58" spans="1:52" ht="50" customHeight="1" x14ac:dyDescent="0.35">
      <c r="A58" s="28" t="s">
        <v>473</v>
      </c>
      <c r="B58" s="25" t="s">
        <v>114</v>
      </c>
      <c r="C58" s="25" t="s">
        <v>108</v>
      </c>
      <c r="D58" s="25" t="s">
        <v>108</v>
      </c>
      <c r="E58" s="25" t="s">
        <v>112</v>
      </c>
      <c r="F58" s="25" t="s">
        <v>109</v>
      </c>
      <c r="G58" s="25" t="s">
        <v>20</v>
      </c>
      <c r="H58" s="25" t="s">
        <v>54</v>
      </c>
      <c r="I58" s="25">
        <v>0</v>
      </c>
      <c r="J58" s="25">
        <v>0</v>
      </c>
      <c r="K58" s="25">
        <v>0</v>
      </c>
      <c r="L58" s="25" t="s">
        <v>164</v>
      </c>
      <c r="M58" s="25" t="str">
        <f>IF(COUNTIF($L58,"*Three or fewer restraints/seclusion occurred during this reporting period*"),"1","0")</f>
        <v>0</v>
      </c>
      <c r="N58" s="25" t="str">
        <f>IF(COUNTIF($L58,"*Update has been made to the FBA*"),"1","0")</f>
        <v>0</v>
      </c>
      <c r="O58" s="25" t="str">
        <f>IF(COUNTIF($L58,"*Update has been made to the PBSP*"),"1","0")</f>
        <v>0</v>
      </c>
      <c r="P58" s="25" t="str">
        <f>IF(COUNTIF($L58,"*ISP Team has convened*"),"1","0")</f>
        <v>0</v>
      </c>
      <c r="Q58" s="25" t="str">
        <f>IF(COUNTIF($L58,"*General retraining of staff*"),"1","0")</f>
        <v>0</v>
      </c>
      <c r="R58" s="25" t="str">
        <f>IF(COUNTIF($L58,"*ISP Team has convened*"),"1","0")</f>
        <v>0</v>
      </c>
      <c r="S58" s="25" t="str">
        <f>IF(COUNTIF($L58,"*Changes made to the ISP*"),"1","0")</f>
        <v>0</v>
      </c>
      <c r="T58" s="25" t="str">
        <f>IF(COUNTIF($L58,"*Assistive Device/Technology added to child's ISP*"),"1","0")</f>
        <v>0</v>
      </c>
      <c r="U58" s="25" t="str">
        <f>IF(COUNTIF($L58,"*Adaptations made to meet identified sensory needs*"),"1","0")</f>
        <v>0</v>
      </c>
      <c r="V58" s="25" t="str">
        <f>IF(COUNTIF($L58,"*Consultation with psychiatrist/medication prescriber*"),"1","0")</f>
        <v>0</v>
      </c>
      <c r="W58" s="25" t="str">
        <f>IF(COUNTIF($L58,"*Consultation with Primary Care Physician/Dentist*"),"1","0")</f>
        <v>0</v>
      </c>
      <c r="X58" s="25" t="str">
        <f>IF(COUNTIF($L58,"*Environmental changes to the setting interior*"),"1","0")</f>
        <v>0</v>
      </c>
      <c r="Y58" s="25" t="str">
        <f>IF(COUNTIF($L58,"*Door Window Dings Added*"),"1","0")</f>
        <v>0</v>
      </c>
      <c r="Z58" s="25" t="str">
        <f>IF(COUNTIF($L58,"*Environmental changes to the child's bedroom*"),"1","0")</f>
        <v>0</v>
      </c>
      <c r="AA58" s="25" t="str">
        <f>IF(COUNTIF($L58,"*Environmental changes to the setting exterior / property*"),"1","0")</f>
        <v>0</v>
      </c>
      <c r="AB58" s="25" t="str">
        <f>IF(COUNTIF($L58,"*Changes made to the child's schedule*"),"1","0")</f>
        <v>0</v>
      </c>
      <c r="AC58" s="25" t="str">
        <f>IF(COUNTIF($L58,"*Changes made to the child's protocols*"),"1","0")</f>
        <v>0</v>
      </c>
      <c r="AD58" s="25" t="str">
        <f>IF(COUNTIF($L58,"*Following a review of the restraints, no steps were taken to decrease the use of restraint/secusion during this reporting period*"),"1","0")</f>
        <v>0</v>
      </c>
      <c r="AE58" s="25">
        <v>0</v>
      </c>
      <c r="AF58" s="25">
        <v>0</v>
      </c>
      <c r="AG58" s="25">
        <v>0</v>
      </c>
      <c r="AH58" s="25" t="s">
        <v>164</v>
      </c>
      <c r="AI58" s="25" t="str">
        <f>IF(COUNTIF($AH58,"*Three or fewer restraints/seclusion occurred during this reporting period*"),"1","0")</f>
        <v>0</v>
      </c>
      <c r="AJ58" s="25" t="str">
        <f>IF(COUNTIF($AH58,"*Update has been made to the FBA*"),"1","0")</f>
        <v>0</v>
      </c>
      <c r="AK58" s="25" t="str">
        <f>IF(COUNTIF($AH58,"*Update has been made to the PBSP*"),"1","0")</f>
        <v>0</v>
      </c>
      <c r="AL58" s="25" t="str">
        <f>IF(COUNTIF($AH58,"*ISP Team has convened*"),"1","0")</f>
        <v>0</v>
      </c>
      <c r="AM58" s="25" t="str">
        <f>IF(COUNTIF($AH58,"*General retraining of staff*"),"1","0")</f>
        <v>0</v>
      </c>
      <c r="AN58" s="25" t="str">
        <f>IF(COUNTIF($AH58,"*ISP Team has convened*"),"1","0")</f>
        <v>0</v>
      </c>
      <c r="AO58" s="25" t="str">
        <f>IF(COUNTIF($AH58,"*Changes made to the ISP*"),"1","0")</f>
        <v>0</v>
      </c>
      <c r="AP58" s="25" t="str">
        <f>IF(COUNTIF($AH58,"*Assistive Device/Technology added to child's ISP*"),"1","0")</f>
        <v>0</v>
      </c>
      <c r="AQ58" s="25" t="str">
        <f>IF(COUNTIF($AH58,"*Adaptations made to meet identified sensory needs*"),"1","0")</f>
        <v>0</v>
      </c>
      <c r="AR58" s="25" t="str">
        <f>IF(COUNTIF($AH58,"*Consultation with psychiatrist/medication prescriber*"),"1","0")</f>
        <v>0</v>
      </c>
      <c r="AS58" s="25" t="str">
        <f>IF(COUNTIF($AH58,"*Consultation with Primary Care Physician/Dentist*"),"1","0")</f>
        <v>0</v>
      </c>
      <c r="AT58" s="25" t="str">
        <f>IF(COUNTIF($AH58,"*Environmental changes to the setting interior*"),"1","0")</f>
        <v>0</v>
      </c>
      <c r="AU58" s="25" t="str">
        <f>IF(COUNTIF($AH58,"*Door Window Dings Added*"),"1","0")</f>
        <v>0</v>
      </c>
      <c r="AV58" s="25" t="str">
        <f>IF(COUNTIF($AH58,"*Environmental changes to the child's bedroom*"),"1","0")</f>
        <v>0</v>
      </c>
      <c r="AW58" s="25" t="str">
        <f>IF(COUNTIF($AH58,"*Environmental changes to the setting exterior / property*"),"1","0")</f>
        <v>0</v>
      </c>
      <c r="AX58" s="25" t="str">
        <f>IF(COUNTIF($AH58,"*Changes made to the child's schedule*"),"1","0")</f>
        <v>0</v>
      </c>
      <c r="AY58" s="25" t="str">
        <f>IF(COUNTIF($AH58,"*Changes made to the child's protocols*"),"1","0")</f>
        <v>0</v>
      </c>
      <c r="AZ58" s="25" t="str">
        <f>IF(COUNTIF($AH58,"*Following a review of the restraints, no steps were taken to decrease the use of restraint/secusion during this reporting period*"),"1","0")</f>
        <v>0</v>
      </c>
    </row>
    <row r="59" spans="1:52" ht="50" customHeight="1" x14ac:dyDescent="0.35">
      <c r="A59" s="28" t="s">
        <v>474</v>
      </c>
      <c r="B59" s="25" t="s">
        <v>114</v>
      </c>
      <c r="C59" s="25" t="s">
        <v>113</v>
      </c>
      <c r="D59" s="25" t="s">
        <v>113</v>
      </c>
      <c r="E59" s="25" t="s">
        <v>112</v>
      </c>
      <c r="F59" s="25" t="s">
        <v>109</v>
      </c>
      <c r="G59" s="25" t="s">
        <v>54</v>
      </c>
      <c r="H59" s="25" t="s">
        <v>54</v>
      </c>
      <c r="I59" s="25">
        <v>0</v>
      </c>
      <c r="J59" s="25">
        <v>0</v>
      </c>
      <c r="K59" s="32">
        <v>0</v>
      </c>
      <c r="L59" s="25" t="s">
        <v>53</v>
      </c>
      <c r="M59" s="25" t="str">
        <f>IF(COUNTIF($L59,"*Three or fewer restraints/seclusion occurred during this reporting period*"),"1","0")</f>
        <v>1</v>
      </c>
      <c r="N59" s="25" t="str">
        <f>IF(COUNTIF($L59,"*Update has been made to the FBA*"),"1","0")</f>
        <v>0</v>
      </c>
      <c r="O59" s="25" t="str">
        <f>IF(COUNTIF($L59,"*Update has been made to the PBSP*"),"1","0")</f>
        <v>0</v>
      </c>
      <c r="P59" s="25" t="str">
        <f>IF(COUNTIF($L59,"*ISP Team has convened*"),"1","0")</f>
        <v>0</v>
      </c>
      <c r="Q59" s="25" t="str">
        <f>IF(COUNTIF($L59,"*General retraining of staff*"),"1","0")</f>
        <v>0</v>
      </c>
      <c r="R59" s="25" t="str">
        <f>IF(COUNTIF($L59,"*ISP Team has convened*"),"1","0")</f>
        <v>0</v>
      </c>
      <c r="S59" s="25" t="str">
        <f>IF(COUNTIF($L59,"*Changes made to the ISP*"),"1","0")</f>
        <v>0</v>
      </c>
      <c r="T59" s="25" t="str">
        <f>IF(COUNTIF($L59,"*Assistive Device/Technology added to child's ISP*"),"1","0")</f>
        <v>0</v>
      </c>
      <c r="U59" s="25" t="str">
        <f>IF(COUNTIF($L59,"*Adaptations made to meet identified sensory needs*"),"1","0")</f>
        <v>0</v>
      </c>
      <c r="V59" s="25" t="str">
        <f>IF(COUNTIF($L59,"*Consultation with psychiatrist/medication prescriber*"),"1","0")</f>
        <v>0</v>
      </c>
      <c r="W59" s="25" t="str">
        <f>IF(COUNTIF($L59,"*Consultation with Primary Care Physician/Dentist*"),"1","0")</f>
        <v>0</v>
      </c>
      <c r="X59" s="25" t="str">
        <f>IF(COUNTIF($L59,"*Environmental changes to the setting interior*"),"1","0")</f>
        <v>0</v>
      </c>
      <c r="Y59" s="25" t="str">
        <f>IF(COUNTIF($L59,"*Door Window Dings Added*"),"1","0")</f>
        <v>0</v>
      </c>
      <c r="Z59" s="25" t="str">
        <f>IF(COUNTIF($L59,"*Environmental changes to the child's bedroom*"),"1","0")</f>
        <v>0</v>
      </c>
      <c r="AA59" s="25" t="str">
        <f>IF(COUNTIF($L59,"*Environmental changes to the setting exterior / property*"),"1","0")</f>
        <v>0</v>
      </c>
      <c r="AB59" s="25" t="str">
        <f>IF(COUNTIF($L59,"*Changes made to the child's schedule*"),"1","0")</f>
        <v>0</v>
      </c>
      <c r="AC59" s="25" t="str">
        <f>IF(COUNTIF($L59,"*Changes made to the child's protocols*"),"1","0")</f>
        <v>0</v>
      </c>
      <c r="AD59" s="25" t="str">
        <f>IF(COUNTIF($L59,"*Following a review of the restraints, no steps were taken to decrease the use of restraint/secusion during this reporting period*"),"1","0")</f>
        <v>0</v>
      </c>
      <c r="AE59" s="25">
        <v>0</v>
      </c>
      <c r="AF59" s="25">
        <v>0</v>
      </c>
      <c r="AG59" s="25">
        <v>0</v>
      </c>
      <c r="AH59" s="25" t="s">
        <v>53</v>
      </c>
      <c r="AI59" s="25" t="str">
        <f>IF(COUNTIF($AH59,"*Three or fewer restraints/seclusion occurred during this reporting period*"),"1","0")</f>
        <v>1</v>
      </c>
      <c r="AJ59" s="25" t="str">
        <f>IF(COUNTIF($AH59,"*Update has been made to the FBA*"),"1","0")</f>
        <v>0</v>
      </c>
      <c r="AK59" s="25" t="str">
        <f>IF(COUNTIF($AH59,"*Update has been made to the PBSP*"),"1","0")</f>
        <v>0</v>
      </c>
      <c r="AL59" s="25" t="str">
        <f>IF(COUNTIF($AH59,"*ISP Team has convened*"),"1","0")</f>
        <v>0</v>
      </c>
      <c r="AM59" s="25" t="str">
        <f>IF(COUNTIF($AH59,"*General retraining of staff*"),"1","0")</f>
        <v>0</v>
      </c>
      <c r="AN59" s="25" t="str">
        <f>IF(COUNTIF($AH59,"*ISP Team has convened*"),"1","0")</f>
        <v>0</v>
      </c>
      <c r="AO59" s="25" t="str">
        <f>IF(COUNTIF($AH59,"*Changes made to the ISP*"),"1","0")</f>
        <v>0</v>
      </c>
      <c r="AP59" s="25" t="str">
        <f>IF(COUNTIF($AH59,"*Assistive Device/Technology added to child's ISP*"),"1","0")</f>
        <v>0</v>
      </c>
      <c r="AQ59" s="25" t="str">
        <f>IF(COUNTIF($AH59,"*Adaptations made to meet identified sensory needs*"),"1","0")</f>
        <v>0</v>
      </c>
      <c r="AR59" s="25" t="str">
        <f>IF(COUNTIF($AH59,"*Consultation with psychiatrist/medication prescriber*"),"1","0")</f>
        <v>0</v>
      </c>
      <c r="AS59" s="25" t="str">
        <f>IF(COUNTIF($AH59,"*Consultation with Primary Care Physician/Dentist*"),"1","0")</f>
        <v>0</v>
      </c>
      <c r="AT59" s="25" t="str">
        <f>IF(COUNTIF($AH59,"*Environmental changes to the setting interior*"),"1","0")</f>
        <v>0</v>
      </c>
      <c r="AU59" s="25" t="str">
        <f>IF(COUNTIF($AH59,"*Door Window Dings Added*"),"1","0")</f>
        <v>0</v>
      </c>
      <c r="AV59" s="25" t="str">
        <f>IF(COUNTIF($AH59,"*Environmental changes to the child's bedroom*"),"1","0")</f>
        <v>0</v>
      </c>
      <c r="AW59" s="25" t="str">
        <f>IF(COUNTIF($AH59,"*Environmental changes to the setting exterior / property*"),"1","0")</f>
        <v>0</v>
      </c>
      <c r="AX59" s="25" t="str">
        <f>IF(COUNTIF($AH59,"*Changes made to the child's schedule*"),"1","0")</f>
        <v>0</v>
      </c>
      <c r="AY59" s="25" t="str">
        <f>IF(COUNTIF($AH59,"*Changes made to the child's protocols*"),"1","0")</f>
        <v>0</v>
      </c>
      <c r="AZ59" s="25" t="str">
        <f>IF(COUNTIF($AH59,"*Following a review of the restraints, no steps were taken to decrease the use of restraint/secusion during this reporting period*"),"1","0")</f>
        <v>0</v>
      </c>
    </row>
    <row r="60" spans="1:52" ht="50" customHeight="1" x14ac:dyDescent="0.35">
      <c r="A60" s="28" t="s">
        <v>475</v>
      </c>
      <c r="B60" s="25" t="s">
        <v>119</v>
      </c>
      <c r="C60" s="25" t="s">
        <v>108</v>
      </c>
      <c r="D60" s="25" t="s">
        <v>108</v>
      </c>
      <c r="E60" s="25" t="s">
        <v>112</v>
      </c>
      <c r="F60" s="25" t="s">
        <v>109</v>
      </c>
      <c r="G60" s="25" t="s">
        <v>20</v>
      </c>
      <c r="H60" s="25" t="s">
        <v>54</v>
      </c>
      <c r="I60" s="25">
        <v>0</v>
      </c>
      <c r="J60" s="25">
        <v>0</v>
      </c>
      <c r="K60" s="25">
        <v>0</v>
      </c>
      <c r="L60" s="25" t="s">
        <v>166</v>
      </c>
      <c r="M60" s="25" t="str">
        <f>IF(COUNTIF($L60,"*Three or fewer restraints/seclusion occurred during this reporting period*"),"1","0")</f>
        <v>0</v>
      </c>
      <c r="N60" s="25" t="str">
        <f>IF(COUNTIF($L60,"*Update has been made to the FBA*"),"1","0")</f>
        <v>0</v>
      </c>
      <c r="O60" s="25" t="str">
        <f>IF(COUNTIF($L60,"*Update has been made to the PBSP*"),"1","0")</f>
        <v>0</v>
      </c>
      <c r="P60" s="25" t="str">
        <f>IF(COUNTIF($L60,"*ISP Team has convened*"),"1","0")</f>
        <v>0</v>
      </c>
      <c r="Q60" s="25" t="str">
        <f>IF(COUNTIF($L60,"*General retraining of staff*"),"1","0")</f>
        <v>0</v>
      </c>
      <c r="R60" s="25" t="str">
        <f>IF(COUNTIF($L60,"*ISP Team has convened*"),"1","0")</f>
        <v>0</v>
      </c>
      <c r="S60" s="25" t="str">
        <f>IF(COUNTIF($L60,"*Changes made to the ISP*"),"1","0")</f>
        <v>0</v>
      </c>
      <c r="T60" s="25" t="str">
        <f>IF(COUNTIF($L60,"*Assistive Device/Technology added to child's ISP*"),"1","0")</f>
        <v>0</v>
      </c>
      <c r="U60" s="25" t="str">
        <f>IF(COUNTIF($L60,"*Adaptations made to meet identified sensory needs*"),"1","0")</f>
        <v>0</v>
      </c>
      <c r="V60" s="25" t="str">
        <f>IF(COUNTIF($L60,"*Consultation with psychiatrist/medication prescriber*"),"1","0")</f>
        <v>0</v>
      </c>
      <c r="W60" s="25" t="str">
        <f>IF(COUNTIF($L60,"*Consultation with Primary Care Physician/Dentist*"),"1","0")</f>
        <v>0</v>
      </c>
      <c r="X60" s="25" t="str">
        <f>IF(COUNTIF($L60,"*Environmental changes to the setting interior*"),"1","0")</f>
        <v>1</v>
      </c>
      <c r="Y60" s="25" t="str">
        <f>IF(COUNTIF($L60,"*Door Window Dings Added*"),"1","0")</f>
        <v>0</v>
      </c>
      <c r="Z60" s="25" t="str">
        <f>IF(COUNTIF($L60,"*Environmental changes to the child's bedroom*"),"1","0")</f>
        <v>0</v>
      </c>
      <c r="AA60" s="25" t="str">
        <f>IF(COUNTIF($L60,"*Environmental changes to the setting exterior / property*"),"1","0")</f>
        <v>0</v>
      </c>
      <c r="AB60" s="25" t="str">
        <f>IF(COUNTIF($L60,"*Changes made to the child's schedule*"),"1","0")</f>
        <v>0</v>
      </c>
      <c r="AC60" s="25" t="str">
        <f>IF(COUNTIF($L60,"*Changes made to the child's protocols*"),"1","0")</f>
        <v>0</v>
      </c>
      <c r="AD60" s="25" t="str">
        <f>IF(COUNTIF($L60,"*Following a review of the restraints, no steps were taken to decrease the use of restraint/secusion during this reporting period*"),"1","0")</f>
        <v>0</v>
      </c>
      <c r="AE60" s="25">
        <v>0</v>
      </c>
      <c r="AF60" s="25">
        <v>0</v>
      </c>
      <c r="AG60" s="25">
        <v>0</v>
      </c>
      <c r="AH60" s="25" t="s">
        <v>166</v>
      </c>
      <c r="AI60" s="25" t="str">
        <f>IF(COUNTIF($AH60,"*Three or fewer restraints/seclusion occurred during this reporting period*"),"1","0")</f>
        <v>0</v>
      </c>
      <c r="AJ60" s="25" t="str">
        <f>IF(COUNTIF($AH60,"*Update has been made to the FBA*"),"1","0")</f>
        <v>0</v>
      </c>
      <c r="AK60" s="25" t="str">
        <f>IF(COUNTIF($AH60,"*Update has been made to the PBSP*"),"1","0")</f>
        <v>0</v>
      </c>
      <c r="AL60" s="25" t="str">
        <f>IF(COUNTIF($AH60,"*ISP Team has convened*"),"1","0")</f>
        <v>0</v>
      </c>
      <c r="AM60" s="25" t="str">
        <f>IF(COUNTIF($AH60,"*General retraining of staff*"),"1","0")</f>
        <v>0</v>
      </c>
      <c r="AN60" s="25" t="str">
        <f>IF(COUNTIF($AH60,"*ISP Team has convened*"),"1","0")</f>
        <v>0</v>
      </c>
      <c r="AO60" s="25" t="str">
        <f>IF(COUNTIF($AH60,"*Changes made to the ISP*"),"1","0")</f>
        <v>0</v>
      </c>
      <c r="AP60" s="25" t="str">
        <f>IF(COUNTIF($AH60,"*Assistive Device/Technology added to child's ISP*"),"1","0")</f>
        <v>0</v>
      </c>
      <c r="AQ60" s="25" t="str">
        <f>IF(COUNTIF($AH60,"*Adaptations made to meet identified sensory needs*"),"1","0")</f>
        <v>0</v>
      </c>
      <c r="AR60" s="25" t="str">
        <f>IF(COUNTIF($AH60,"*Consultation with psychiatrist/medication prescriber*"),"1","0")</f>
        <v>0</v>
      </c>
      <c r="AS60" s="25" t="str">
        <f>IF(COUNTIF($AH60,"*Consultation with Primary Care Physician/Dentist*"),"1","0")</f>
        <v>0</v>
      </c>
      <c r="AT60" s="25" t="str">
        <f>IF(COUNTIF($AH60,"*Environmental changes to the setting interior*"),"1","0")</f>
        <v>1</v>
      </c>
      <c r="AU60" s="25" t="str">
        <f>IF(COUNTIF($AH60,"*Door Window Dings Added*"),"1","0")</f>
        <v>0</v>
      </c>
      <c r="AV60" s="25" t="str">
        <f>IF(COUNTIF($AH60,"*Environmental changes to the child's bedroom*"),"1","0")</f>
        <v>0</v>
      </c>
      <c r="AW60" s="25" t="str">
        <f>IF(COUNTIF($AH60,"*Environmental changes to the setting exterior / property*"),"1","0")</f>
        <v>0</v>
      </c>
      <c r="AX60" s="25" t="str">
        <f>IF(COUNTIF($AH60,"*Changes made to the child's schedule*"),"1","0")</f>
        <v>0</v>
      </c>
      <c r="AY60" s="25" t="str">
        <f>IF(COUNTIF($AH60,"*Changes made to the child's protocols*"),"1","0")</f>
        <v>0</v>
      </c>
      <c r="AZ60" s="25" t="str">
        <f>IF(COUNTIF($AH60,"*Following a review of the restraints, no steps were taken to decrease the use of restraint/secusion during this reporting period*"),"1","0")</f>
        <v>0</v>
      </c>
    </row>
    <row r="61" spans="1:52" ht="50" customHeight="1" x14ac:dyDescent="0.35">
      <c r="A61" s="28" t="s">
        <v>476</v>
      </c>
      <c r="B61" s="25" t="s">
        <v>107</v>
      </c>
      <c r="C61" s="25" t="s">
        <v>113</v>
      </c>
      <c r="D61" s="25" t="s">
        <v>113</v>
      </c>
      <c r="E61" s="25" t="s">
        <v>112</v>
      </c>
      <c r="F61" s="25" t="s">
        <v>109</v>
      </c>
      <c r="G61" s="25" t="s">
        <v>20</v>
      </c>
      <c r="H61" s="25" t="s">
        <v>54</v>
      </c>
      <c r="I61" s="25">
        <v>0</v>
      </c>
      <c r="J61" s="25">
        <v>0</v>
      </c>
      <c r="K61" s="32">
        <v>0</v>
      </c>
      <c r="L61" s="25" t="s">
        <v>53</v>
      </c>
      <c r="M61" s="25" t="str">
        <f>IF(COUNTIF($L61,"*Three or fewer restraints/seclusion occurred during this reporting period*"),"1","0")</f>
        <v>1</v>
      </c>
      <c r="N61" s="25" t="str">
        <f>IF(COUNTIF($L61,"*Update has been made to the FBA*"),"1","0")</f>
        <v>0</v>
      </c>
      <c r="O61" s="25" t="str">
        <f>IF(COUNTIF($L61,"*Update has been made to the PBSP*"),"1","0")</f>
        <v>0</v>
      </c>
      <c r="P61" s="25" t="str">
        <f>IF(COUNTIF($L61,"*ISP Team has convened*"),"1","0")</f>
        <v>0</v>
      </c>
      <c r="Q61" s="25" t="str">
        <f>IF(COUNTIF($L61,"*General retraining of staff*"),"1","0")</f>
        <v>0</v>
      </c>
      <c r="R61" s="25" t="str">
        <f>IF(COUNTIF($L61,"*ISP Team has convened*"),"1","0")</f>
        <v>0</v>
      </c>
      <c r="S61" s="25" t="str">
        <f>IF(COUNTIF($L61,"*Changes made to the ISP*"),"1","0")</f>
        <v>0</v>
      </c>
      <c r="T61" s="25" t="str">
        <f>IF(COUNTIF($L61,"*Assistive Device/Technology added to child's ISP*"),"1","0")</f>
        <v>0</v>
      </c>
      <c r="U61" s="25" t="str">
        <f>IF(COUNTIF($L61,"*Adaptations made to meet identified sensory needs*"),"1","0")</f>
        <v>0</v>
      </c>
      <c r="V61" s="25" t="str">
        <f>IF(COUNTIF($L61,"*Consultation with psychiatrist/medication prescriber*"),"1","0")</f>
        <v>0</v>
      </c>
      <c r="W61" s="25" t="str">
        <f>IF(COUNTIF($L61,"*Consultation with Primary Care Physician/Dentist*"),"1","0")</f>
        <v>0</v>
      </c>
      <c r="X61" s="25" t="str">
        <f>IF(COUNTIF($L61,"*Environmental changes to the setting interior*"),"1","0")</f>
        <v>0</v>
      </c>
      <c r="Y61" s="25" t="str">
        <f>IF(COUNTIF($L61,"*Door Window Dings Added*"),"1","0")</f>
        <v>0</v>
      </c>
      <c r="Z61" s="25" t="str">
        <f>IF(COUNTIF($L61,"*Environmental changes to the child's bedroom*"),"1","0")</f>
        <v>0</v>
      </c>
      <c r="AA61" s="25" t="str">
        <f>IF(COUNTIF($L61,"*Environmental changes to the setting exterior / property*"),"1","0")</f>
        <v>0</v>
      </c>
      <c r="AB61" s="25" t="str">
        <f>IF(COUNTIF($L61,"*Changes made to the child's schedule*"),"1","0")</f>
        <v>0</v>
      </c>
      <c r="AC61" s="25" t="str">
        <f>IF(COUNTIF($L61,"*Changes made to the child's protocols*"),"1","0")</f>
        <v>0</v>
      </c>
      <c r="AD61" s="25" t="str">
        <f>IF(COUNTIF($L61,"*Following a review of the restraints, no steps were taken to decrease the use of restraint/secusion during this reporting period*"),"1","0")</f>
        <v>0</v>
      </c>
      <c r="AE61" s="25">
        <v>0</v>
      </c>
      <c r="AF61" s="25">
        <v>0</v>
      </c>
      <c r="AG61" s="25">
        <v>0</v>
      </c>
      <c r="AH61" s="25" t="s">
        <v>53</v>
      </c>
      <c r="AI61" s="25" t="str">
        <f>IF(COUNTIF($AH61,"*Three or fewer restraints/seclusion occurred during this reporting period*"),"1","0")</f>
        <v>1</v>
      </c>
      <c r="AJ61" s="25" t="str">
        <f>IF(COUNTIF($AH61,"*Update has been made to the FBA*"),"1","0")</f>
        <v>0</v>
      </c>
      <c r="AK61" s="25" t="str">
        <f>IF(COUNTIF($AH61,"*Update has been made to the PBSP*"),"1","0")</f>
        <v>0</v>
      </c>
      <c r="AL61" s="25" t="str">
        <f>IF(COUNTIF($AH61,"*ISP Team has convened*"),"1","0")</f>
        <v>0</v>
      </c>
      <c r="AM61" s="25" t="str">
        <f>IF(COUNTIF($AH61,"*General retraining of staff*"),"1","0")</f>
        <v>0</v>
      </c>
      <c r="AN61" s="25" t="str">
        <f>IF(COUNTIF($AH61,"*ISP Team has convened*"),"1","0")</f>
        <v>0</v>
      </c>
      <c r="AO61" s="25" t="str">
        <f>IF(COUNTIF($AH61,"*Changes made to the ISP*"),"1","0")</f>
        <v>0</v>
      </c>
      <c r="AP61" s="25" t="str">
        <f>IF(COUNTIF($AH61,"*Assistive Device/Technology added to child's ISP*"),"1","0")</f>
        <v>0</v>
      </c>
      <c r="AQ61" s="25" t="str">
        <f>IF(COUNTIF($AH61,"*Adaptations made to meet identified sensory needs*"),"1","0")</f>
        <v>0</v>
      </c>
      <c r="AR61" s="25" t="str">
        <f>IF(COUNTIF($AH61,"*Consultation with psychiatrist/medication prescriber*"),"1","0")</f>
        <v>0</v>
      </c>
      <c r="AS61" s="25" t="str">
        <f>IF(COUNTIF($AH61,"*Consultation with Primary Care Physician/Dentist*"),"1","0")</f>
        <v>0</v>
      </c>
      <c r="AT61" s="25" t="str">
        <f>IF(COUNTIF($AH61,"*Environmental changes to the setting interior*"),"1","0")</f>
        <v>0</v>
      </c>
      <c r="AU61" s="25" t="str">
        <f>IF(COUNTIF($AH61,"*Door Window Dings Added*"),"1","0")</f>
        <v>0</v>
      </c>
      <c r="AV61" s="25" t="str">
        <f>IF(COUNTIF($AH61,"*Environmental changes to the child's bedroom*"),"1","0")</f>
        <v>0</v>
      </c>
      <c r="AW61" s="25" t="str">
        <f>IF(COUNTIF($AH61,"*Environmental changes to the setting exterior / property*"),"1","0")</f>
        <v>0</v>
      </c>
      <c r="AX61" s="25" t="str">
        <f>IF(COUNTIF($AH61,"*Changes made to the child's schedule*"),"1","0")</f>
        <v>0</v>
      </c>
      <c r="AY61" s="25" t="str">
        <f>IF(COUNTIF($AH61,"*Changes made to the child's protocols*"),"1","0")</f>
        <v>0</v>
      </c>
      <c r="AZ61" s="25" t="str">
        <f>IF(COUNTIF($AH61,"*Following a review of the restraints, no steps were taken to decrease the use of restraint/secusion during this reporting period*"),"1","0")</f>
        <v>0</v>
      </c>
    </row>
    <row r="62" spans="1:52" ht="50" customHeight="1" x14ac:dyDescent="0.35">
      <c r="A62" s="28" t="s">
        <v>477</v>
      </c>
      <c r="B62" s="25" t="s">
        <v>107</v>
      </c>
      <c r="C62" s="25" t="s">
        <v>108</v>
      </c>
      <c r="D62" s="25" t="s">
        <v>108</v>
      </c>
      <c r="E62" s="25" t="s">
        <v>112</v>
      </c>
      <c r="F62" s="25" t="s">
        <v>109</v>
      </c>
      <c r="G62" s="25" t="s">
        <v>20</v>
      </c>
      <c r="H62" s="25" t="s">
        <v>54</v>
      </c>
      <c r="I62" s="25">
        <v>0</v>
      </c>
      <c r="J62" s="25">
        <v>0</v>
      </c>
      <c r="K62" s="25">
        <v>0</v>
      </c>
      <c r="L62" s="25" t="s">
        <v>186</v>
      </c>
      <c r="M62" s="25" t="str">
        <f>IF(COUNTIF($L62,"*Three or fewer restraints/seclusion occurred during this reporting period*"),"1","0")</f>
        <v>0</v>
      </c>
      <c r="N62" s="25" t="str">
        <f>IF(COUNTIF($L62,"*Update has been made to the FBA*"),"1","0")</f>
        <v>0</v>
      </c>
      <c r="O62" s="25" t="str">
        <f>IF(COUNTIF($L62,"*Update has been made to the PBSP*"),"1","0")</f>
        <v>0</v>
      </c>
      <c r="P62" s="25" t="str">
        <f>IF(COUNTIF($L62,"*ISP Team has convened*"),"1","0")</f>
        <v>0</v>
      </c>
      <c r="Q62" s="25" t="str">
        <f>IF(COUNTIF($L62,"*General retraining of staff*"),"1","0")</f>
        <v>1</v>
      </c>
      <c r="R62" s="25" t="str">
        <f>IF(COUNTIF($L62,"*ISP Team has convened*"),"1","0")</f>
        <v>0</v>
      </c>
      <c r="S62" s="25" t="str">
        <f>IF(COUNTIF($L62,"*Changes made to the ISP*"),"1","0")</f>
        <v>0</v>
      </c>
      <c r="T62" s="25" t="str">
        <f>IF(COUNTIF($L62,"*Assistive Device/Technology added to child's ISP*"),"1","0")</f>
        <v>0</v>
      </c>
      <c r="U62" s="25" t="str">
        <f>IF(COUNTIF($L62,"*Adaptations made to meet identified sensory needs*"),"1","0")</f>
        <v>0</v>
      </c>
      <c r="V62" s="25" t="str">
        <f>IF(COUNTIF($L62,"*Consultation with psychiatrist/medication prescriber*"),"1","0")</f>
        <v>0</v>
      </c>
      <c r="W62" s="25" t="str">
        <f>IF(COUNTIF($L62,"*Consultation with Primary Care Physician/Dentist*"),"1","0")</f>
        <v>0</v>
      </c>
      <c r="X62" s="25" t="str">
        <f>IF(COUNTIF($L62,"*Environmental changes to the setting interior*"),"1","0")</f>
        <v>0</v>
      </c>
      <c r="Y62" s="25" t="str">
        <f>IF(COUNTIF($L62,"*Door Window Dings Added*"),"1","0")</f>
        <v>0</v>
      </c>
      <c r="Z62" s="25" t="str">
        <f>IF(COUNTIF($L62,"*Environmental changes to the child's bedroom*"),"1","0")</f>
        <v>0</v>
      </c>
      <c r="AA62" s="25" t="str">
        <f>IF(COUNTIF($L62,"*Environmental changes to the setting exterior / property*"),"1","0")</f>
        <v>0</v>
      </c>
      <c r="AB62" s="25" t="str">
        <f>IF(COUNTIF($L62,"*Changes made to the child's schedule*"),"1","0")</f>
        <v>0</v>
      </c>
      <c r="AC62" s="25" t="str">
        <f>IF(COUNTIF($L62,"*Changes made to the child's protocols*"),"1","0")</f>
        <v>0</v>
      </c>
      <c r="AD62" s="25" t="str">
        <f>IF(COUNTIF($L62,"*Following a review of the restraints, no steps were taken to decrease the use of restraint/secusion during this reporting period*"),"1","0")</f>
        <v>0</v>
      </c>
      <c r="AE62" s="25">
        <v>0</v>
      </c>
      <c r="AF62" s="25">
        <v>0</v>
      </c>
      <c r="AG62" s="25">
        <v>0</v>
      </c>
      <c r="AH62" s="25" t="s">
        <v>188</v>
      </c>
      <c r="AI62" s="25" t="str">
        <f>IF(COUNTIF($AH62,"*Three or fewer restraints/seclusion occurred during this reporting period*"),"1","0")</f>
        <v>0</v>
      </c>
      <c r="AJ62" s="25" t="str">
        <f>IF(COUNTIF($AH62,"*Update has been made to the FBA*"),"1","0")</f>
        <v>0</v>
      </c>
      <c r="AK62" s="25" t="str">
        <f>IF(COUNTIF($AH62,"*Update has been made to the PBSP*"),"1","0")</f>
        <v>0</v>
      </c>
      <c r="AL62" s="25" t="str">
        <f>IF(COUNTIF($AH62,"*ISP Team has convened*"),"1","0")</f>
        <v>0</v>
      </c>
      <c r="AM62" s="25" t="str">
        <f>IF(COUNTIF($AH62,"*General retraining of staff*"),"1","0")</f>
        <v>0</v>
      </c>
      <c r="AN62" s="25" t="str">
        <f>IF(COUNTIF($AH62,"*ISP Team has convened*"),"1","0")</f>
        <v>0</v>
      </c>
      <c r="AO62" s="25" t="str">
        <f>IF(COUNTIF($AH62,"*Changes made to the ISP*"),"1","0")</f>
        <v>0</v>
      </c>
      <c r="AP62" s="25" t="str">
        <f>IF(COUNTIF($AH62,"*Assistive Device/Technology added to child's ISP*"),"1","0")</f>
        <v>0</v>
      </c>
      <c r="AQ62" s="25" t="str">
        <f>IF(COUNTIF($AH62,"*Adaptations made to meet identified sensory needs*"),"1","0")</f>
        <v>0</v>
      </c>
      <c r="AR62" s="25" t="str">
        <f>IF(COUNTIF($AH62,"*Consultation with psychiatrist/medication prescriber*"),"1","0")</f>
        <v>0</v>
      </c>
      <c r="AS62" s="25" t="str">
        <f>IF(COUNTIF($AH62,"*Consultation with Primary Care Physician/Dentist*"),"1","0")</f>
        <v>0</v>
      </c>
      <c r="AT62" s="25" t="str">
        <f>IF(COUNTIF($AH62,"*Environmental changes to the setting interior*"),"1","0")</f>
        <v>0</v>
      </c>
      <c r="AU62" s="25" t="str">
        <f>IF(COUNTIF($AH62,"*Door Window Dings Added*"),"1","0")</f>
        <v>0</v>
      </c>
      <c r="AV62" s="25" t="str">
        <f>IF(COUNTIF($AH62,"*Environmental changes to the child's bedroom*"),"1","0")</f>
        <v>0</v>
      </c>
      <c r="AW62" s="25" t="str">
        <f>IF(COUNTIF($AH62,"*Environmental changes to the setting exterior / property*"),"1","0")</f>
        <v>0</v>
      </c>
      <c r="AX62" s="25" t="str">
        <f>IF(COUNTIF($AH62,"*Changes made to the child's schedule*"),"1","0")</f>
        <v>0</v>
      </c>
      <c r="AY62" s="25" t="str">
        <f>IF(COUNTIF($AH62,"*Changes made to the child's protocols*"),"1","0")</f>
        <v>0</v>
      </c>
      <c r="AZ62" s="25" t="str">
        <f>IF(COUNTIF($AH62,"*Following a review of the restraints, no steps were taken to decrease the use of restraint/secusion during this reporting period*"),"1","0")</f>
        <v>0</v>
      </c>
    </row>
    <row r="63" spans="1:52" ht="50" customHeight="1" x14ac:dyDescent="0.35">
      <c r="A63" s="28" t="s">
        <v>478</v>
      </c>
      <c r="B63" s="25" t="s">
        <v>107</v>
      </c>
      <c r="C63" s="25" t="s">
        <v>108</v>
      </c>
      <c r="D63" s="25" t="s">
        <v>108</v>
      </c>
      <c r="E63" s="25" t="s">
        <v>112</v>
      </c>
      <c r="F63" s="25" t="s">
        <v>109</v>
      </c>
      <c r="G63" s="25" t="s">
        <v>20</v>
      </c>
      <c r="H63" s="25" t="s">
        <v>54</v>
      </c>
      <c r="I63" s="25">
        <v>0</v>
      </c>
      <c r="J63" s="25">
        <v>0</v>
      </c>
      <c r="K63" s="25">
        <v>0</v>
      </c>
      <c r="L63" s="25" t="s">
        <v>53</v>
      </c>
      <c r="M63" s="25" t="str">
        <f>IF(COUNTIF($L63,"*Three or fewer restraints/seclusion occurred during this reporting period*"),"1","0")</f>
        <v>1</v>
      </c>
      <c r="N63" s="25" t="str">
        <f>IF(COUNTIF($L63,"*Update has been made to the FBA*"),"1","0")</f>
        <v>0</v>
      </c>
      <c r="O63" s="25" t="str">
        <f>IF(COUNTIF($L63,"*Update has been made to the PBSP*"),"1","0")</f>
        <v>0</v>
      </c>
      <c r="P63" s="25" t="str">
        <f>IF(COUNTIF($L63,"*ISP Team has convened*"),"1","0")</f>
        <v>0</v>
      </c>
      <c r="Q63" s="25" t="str">
        <f>IF(COUNTIF($L63,"*General retraining of staff*"),"1","0")</f>
        <v>0</v>
      </c>
      <c r="R63" s="25" t="str">
        <f>IF(COUNTIF($L63,"*ISP Team has convened*"),"1","0")</f>
        <v>0</v>
      </c>
      <c r="S63" s="25" t="str">
        <f>IF(COUNTIF($L63,"*Changes made to the ISP*"),"1","0")</f>
        <v>0</v>
      </c>
      <c r="T63" s="25" t="str">
        <f>IF(COUNTIF($L63,"*Assistive Device/Technology added to child's ISP*"),"1","0")</f>
        <v>0</v>
      </c>
      <c r="U63" s="25" t="str">
        <f>IF(COUNTIF($L63,"*Adaptations made to meet identified sensory needs*"),"1","0")</f>
        <v>0</v>
      </c>
      <c r="V63" s="25" t="str">
        <f>IF(COUNTIF($L63,"*Consultation with psychiatrist/medication prescriber*"),"1","0")</f>
        <v>0</v>
      </c>
      <c r="W63" s="25" t="str">
        <f>IF(COUNTIF($L63,"*Consultation with Primary Care Physician/Dentist*"),"1","0")</f>
        <v>0</v>
      </c>
      <c r="X63" s="25" t="str">
        <f>IF(COUNTIF($L63,"*Environmental changes to the setting interior*"),"1","0")</f>
        <v>0</v>
      </c>
      <c r="Y63" s="25" t="str">
        <f>IF(COUNTIF($L63,"*Door Window Dings Added*"),"1","0")</f>
        <v>0</v>
      </c>
      <c r="Z63" s="25" t="str">
        <f>IF(COUNTIF($L63,"*Environmental changes to the child's bedroom*"),"1","0")</f>
        <v>0</v>
      </c>
      <c r="AA63" s="25" t="str">
        <f>IF(COUNTIF($L63,"*Environmental changes to the setting exterior / property*"),"1","0")</f>
        <v>0</v>
      </c>
      <c r="AB63" s="25" t="str">
        <f>IF(COUNTIF($L63,"*Changes made to the child's schedule*"),"1","0")</f>
        <v>0</v>
      </c>
      <c r="AC63" s="25" t="str">
        <f>IF(COUNTIF($L63,"*Changes made to the child's protocols*"),"1","0")</f>
        <v>0</v>
      </c>
      <c r="AD63" s="25" t="str">
        <f>IF(COUNTIF($L63,"*Following a review of the restraints, no steps were taken to decrease the use of restraint/secusion during this reporting period*"),"1","0")</f>
        <v>0</v>
      </c>
      <c r="AE63" s="25">
        <v>0</v>
      </c>
      <c r="AF63" s="25">
        <v>0</v>
      </c>
      <c r="AG63" s="25">
        <v>0</v>
      </c>
      <c r="AH63" s="25" t="s">
        <v>53</v>
      </c>
      <c r="AI63" s="25" t="str">
        <f>IF(COUNTIF($AH63,"*Three or fewer restraints/seclusion occurred during this reporting period*"),"1","0")</f>
        <v>1</v>
      </c>
      <c r="AJ63" s="25" t="str">
        <f>IF(COUNTIF($AH63,"*Update has been made to the FBA*"),"1","0")</f>
        <v>0</v>
      </c>
      <c r="AK63" s="25" t="str">
        <f>IF(COUNTIF($AH63,"*Update has been made to the PBSP*"),"1","0")</f>
        <v>0</v>
      </c>
      <c r="AL63" s="25" t="str">
        <f>IF(COUNTIF($AH63,"*ISP Team has convened*"),"1","0")</f>
        <v>0</v>
      </c>
      <c r="AM63" s="25" t="str">
        <f>IF(COUNTIF($AH63,"*General retraining of staff*"),"1","0")</f>
        <v>0</v>
      </c>
      <c r="AN63" s="25" t="str">
        <f>IF(COUNTIF($AH63,"*ISP Team has convened*"),"1","0")</f>
        <v>0</v>
      </c>
      <c r="AO63" s="25" t="str">
        <f>IF(COUNTIF($AH63,"*Changes made to the ISP*"),"1","0")</f>
        <v>0</v>
      </c>
      <c r="AP63" s="25" t="str">
        <f>IF(COUNTIF($AH63,"*Assistive Device/Technology added to child's ISP*"),"1","0")</f>
        <v>0</v>
      </c>
      <c r="AQ63" s="25" t="str">
        <f>IF(COUNTIF($AH63,"*Adaptations made to meet identified sensory needs*"),"1","0")</f>
        <v>0</v>
      </c>
      <c r="AR63" s="25" t="str">
        <f>IF(COUNTIF($AH63,"*Consultation with psychiatrist/medication prescriber*"),"1","0")</f>
        <v>0</v>
      </c>
      <c r="AS63" s="25" t="str">
        <f>IF(COUNTIF($AH63,"*Consultation with Primary Care Physician/Dentist*"),"1","0")</f>
        <v>0</v>
      </c>
      <c r="AT63" s="25" t="str">
        <f>IF(COUNTIF($AH63,"*Environmental changes to the setting interior*"),"1","0")</f>
        <v>0</v>
      </c>
      <c r="AU63" s="25" t="str">
        <f>IF(COUNTIF($AH63,"*Door Window Dings Added*"),"1","0")</f>
        <v>0</v>
      </c>
      <c r="AV63" s="25" t="str">
        <f>IF(COUNTIF($AH63,"*Environmental changes to the child's bedroom*"),"1","0")</f>
        <v>0</v>
      </c>
      <c r="AW63" s="25" t="str">
        <f>IF(COUNTIF($AH63,"*Environmental changes to the setting exterior / property*"),"1","0")</f>
        <v>0</v>
      </c>
      <c r="AX63" s="25" t="str">
        <f>IF(COUNTIF($AH63,"*Changes made to the child's schedule*"),"1","0")</f>
        <v>0</v>
      </c>
      <c r="AY63" s="25" t="str">
        <f>IF(COUNTIF($AH63,"*Changes made to the child's protocols*"),"1","0")</f>
        <v>0</v>
      </c>
      <c r="AZ63" s="25" t="str">
        <f>IF(COUNTIF($AH63,"*Following a review of the restraints, no steps were taken to decrease the use of restraint/secusion during this reporting period*"),"1","0")</f>
        <v>0</v>
      </c>
    </row>
    <row r="64" spans="1:52" ht="50" customHeight="1" x14ac:dyDescent="0.35">
      <c r="A64" s="28" t="s">
        <v>479</v>
      </c>
      <c r="B64" s="25" t="s">
        <v>107</v>
      </c>
      <c r="C64" s="25" t="s">
        <v>108</v>
      </c>
      <c r="D64" s="25" t="s">
        <v>108</v>
      </c>
      <c r="E64" s="25" t="s">
        <v>112</v>
      </c>
      <c r="F64" s="25" t="s">
        <v>109</v>
      </c>
      <c r="G64" s="25" t="s">
        <v>20</v>
      </c>
      <c r="H64" s="25" t="s">
        <v>54</v>
      </c>
      <c r="I64" s="25">
        <v>0</v>
      </c>
      <c r="J64" s="25">
        <v>0</v>
      </c>
      <c r="K64" s="25">
        <v>0</v>
      </c>
      <c r="L64" s="25" t="s">
        <v>53</v>
      </c>
      <c r="M64" s="25" t="str">
        <f>IF(COUNTIF($L64,"*Three or fewer restraints/seclusion occurred during this reporting period*"),"1","0")</f>
        <v>1</v>
      </c>
      <c r="N64" s="25" t="str">
        <f>IF(COUNTIF($L64,"*Update has been made to the FBA*"),"1","0")</f>
        <v>0</v>
      </c>
      <c r="O64" s="25" t="str">
        <f>IF(COUNTIF($L64,"*Update has been made to the PBSP*"),"1","0")</f>
        <v>0</v>
      </c>
      <c r="P64" s="25" t="str">
        <f>IF(COUNTIF($L64,"*ISP Team has convened*"),"1","0")</f>
        <v>0</v>
      </c>
      <c r="Q64" s="25" t="str">
        <f>IF(COUNTIF($L64,"*General retraining of staff*"),"1","0")</f>
        <v>0</v>
      </c>
      <c r="R64" s="25" t="str">
        <f>IF(COUNTIF($L64,"*ISP Team has convened*"),"1","0")</f>
        <v>0</v>
      </c>
      <c r="S64" s="25" t="str">
        <f>IF(COUNTIF($L64,"*Changes made to the ISP*"),"1","0")</f>
        <v>0</v>
      </c>
      <c r="T64" s="25" t="str">
        <f>IF(COUNTIF($L64,"*Assistive Device/Technology added to child's ISP*"),"1","0")</f>
        <v>0</v>
      </c>
      <c r="U64" s="25" t="str">
        <f>IF(COUNTIF($L64,"*Adaptations made to meet identified sensory needs*"),"1","0")</f>
        <v>0</v>
      </c>
      <c r="V64" s="25" t="str">
        <f>IF(COUNTIF($L64,"*Consultation with psychiatrist/medication prescriber*"),"1","0")</f>
        <v>0</v>
      </c>
      <c r="W64" s="25" t="str">
        <f>IF(COUNTIF($L64,"*Consultation with Primary Care Physician/Dentist*"),"1","0")</f>
        <v>0</v>
      </c>
      <c r="X64" s="25" t="str">
        <f>IF(COUNTIF($L64,"*Environmental changes to the setting interior*"),"1","0")</f>
        <v>0</v>
      </c>
      <c r="Y64" s="25" t="str">
        <f>IF(COUNTIF($L64,"*Door Window Dings Added*"),"1","0")</f>
        <v>0</v>
      </c>
      <c r="Z64" s="25" t="str">
        <f>IF(COUNTIF($L64,"*Environmental changes to the child's bedroom*"),"1","0")</f>
        <v>0</v>
      </c>
      <c r="AA64" s="25" t="str">
        <f>IF(COUNTIF($L64,"*Environmental changes to the setting exterior / property*"),"1","0")</f>
        <v>0</v>
      </c>
      <c r="AB64" s="25" t="str">
        <f>IF(COUNTIF($L64,"*Changes made to the child's schedule*"),"1","0")</f>
        <v>0</v>
      </c>
      <c r="AC64" s="25" t="str">
        <f>IF(COUNTIF($L64,"*Changes made to the child's protocols*"),"1","0")</f>
        <v>0</v>
      </c>
      <c r="AD64" s="25" t="str">
        <f>IF(COUNTIF($L64,"*Following a review of the restraints, no steps were taken to decrease the use of restraint/secusion during this reporting period*"),"1","0")</f>
        <v>0</v>
      </c>
      <c r="AE64" s="25">
        <v>0</v>
      </c>
      <c r="AF64" s="25">
        <v>0</v>
      </c>
      <c r="AG64" s="25">
        <v>0</v>
      </c>
      <c r="AH64" s="25" t="s">
        <v>53</v>
      </c>
      <c r="AI64" s="25" t="str">
        <f>IF(COUNTIF($AH64,"*Three or fewer restraints/seclusion occurred during this reporting period*"),"1","0")</f>
        <v>1</v>
      </c>
      <c r="AJ64" s="25" t="str">
        <f>IF(COUNTIF($AH64,"*Update has been made to the FBA*"),"1","0")</f>
        <v>0</v>
      </c>
      <c r="AK64" s="25" t="str">
        <f>IF(COUNTIF($AH64,"*Update has been made to the PBSP*"),"1","0")</f>
        <v>0</v>
      </c>
      <c r="AL64" s="25" t="str">
        <f>IF(COUNTIF($AH64,"*ISP Team has convened*"),"1","0")</f>
        <v>0</v>
      </c>
      <c r="AM64" s="25" t="str">
        <f>IF(COUNTIF($AH64,"*General retraining of staff*"),"1","0")</f>
        <v>0</v>
      </c>
      <c r="AN64" s="25" t="str">
        <f>IF(COUNTIF($AH64,"*ISP Team has convened*"),"1","0")</f>
        <v>0</v>
      </c>
      <c r="AO64" s="25" t="str">
        <f>IF(COUNTIF($AH64,"*Changes made to the ISP*"),"1","0")</f>
        <v>0</v>
      </c>
      <c r="AP64" s="25" t="str">
        <f>IF(COUNTIF($AH64,"*Assistive Device/Technology added to child's ISP*"),"1","0")</f>
        <v>0</v>
      </c>
      <c r="AQ64" s="25" t="str">
        <f>IF(COUNTIF($AH64,"*Adaptations made to meet identified sensory needs*"),"1","0")</f>
        <v>0</v>
      </c>
      <c r="AR64" s="25" t="str">
        <f>IF(COUNTIF($AH64,"*Consultation with psychiatrist/medication prescriber*"),"1","0")</f>
        <v>0</v>
      </c>
      <c r="AS64" s="25" t="str">
        <f>IF(COUNTIF($AH64,"*Consultation with Primary Care Physician/Dentist*"),"1","0")</f>
        <v>0</v>
      </c>
      <c r="AT64" s="25" t="str">
        <f>IF(COUNTIF($AH64,"*Environmental changes to the setting interior*"),"1","0")</f>
        <v>0</v>
      </c>
      <c r="AU64" s="25" t="str">
        <f>IF(COUNTIF($AH64,"*Door Window Dings Added*"),"1","0")</f>
        <v>0</v>
      </c>
      <c r="AV64" s="25" t="str">
        <f>IF(COUNTIF($AH64,"*Environmental changes to the child's bedroom*"),"1","0")</f>
        <v>0</v>
      </c>
      <c r="AW64" s="25" t="str">
        <f>IF(COUNTIF($AH64,"*Environmental changes to the setting exterior / property*"),"1","0")</f>
        <v>0</v>
      </c>
      <c r="AX64" s="25" t="str">
        <f>IF(COUNTIF($AH64,"*Changes made to the child's schedule*"),"1","0")</f>
        <v>0</v>
      </c>
      <c r="AY64" s="25" t="str">
        <f>IF(COUNTIF($AH64,"*Changes made to the child's protocols*"),"1","0")</f>
        <v>0</v>
      </c>
      <c r="AZ64" s="25" t="str">
        <f>IF(COUNTIF($AH64,"*Following a review of the restraints, no steps were taken to decrease the use of restraint/secusion during this reporting period*"),"1","0")</f>
        <v>0</v>
      </c>
    </row>
    <row r="65" spans="1:52" ht="50" customHeight="1" x14ac:dyDescent="0.35">
      <c r="A65" s="28" t="s">
        <v>480</v>
      </c>
      <c r="B65" s="31" t="s">
        <v>107</v>
      </c>
      <c r="C65" s="31" t="s">
        <v>108</v>
      </c>
      <c r="D65" s="31" t="s">
        <v>108</v>
      </c>
      <c r="E65" s="31" t="s">
        <v>112</v>
      </c>
      <c r="F65" s="31" t="s">
        <v>109</v>
      </c>
      <c r="G65" s="31" t="s">
        <v>20</v>
      </c>
      <c r="H65" s="31" t="s">
        <v>54</v>
      </c>
      <c r="I65" s="31">
        <v>0</v>
      </c>
      <c r="J65" s="31">
        <v>0</v>
      </c>
      <c r="K65" s="31">
        <v>0</v>
      </c>
      <c r="L65" s="31" t="s">
        <v>53</v>
      </c>
      <c r="M65" s="25" t="str">
        <f>IF(COUNTIF($L65,"*Three or fewer restraints/seclusion occurred during this reporting period*"),"1","0")</f>
        <v>1</v>
      </c>
      <c r="N65" s="25" t="str">
        <f>IF(COUNTIF($L65,"*Update has been made to the FBA*"),"1","0")</f>
        <v>0</v>
      </c>
      <c r="O65" s="25" t="str">
        <f>IF(COUNTIF($L65,"*Update has been made to the PBSP*"),"1","0")</f>
        <v>0</v>
      </c>
      <c r="P65" s="25" t="str">
        <f>IF(COUNTIF($L65,"*ISP Team has convened*"),"1","0")</f>
        <v>0</v>
      </c>
      <c r="Q65" s="25" t="str">
        <f>IF(COUNTIF($L65,"*General retraining of staff*"),"1","0")</f>
        <v>0</v>
      </c>
      <c r="R65" s="25" t="str">
        <f>IF(COUNTIF($L65,"*ISP Team has convened*"),"1","0")</f>
        <v>0</v>
      </c>
      <c r="S65" s="25" t="str">
        <f>IF(COUNTIF($L65,"*Changes made to the ISP*"),"1","0")</f>
        <v>0</v>
      </c>
      <c r="T65" s="25" t="str">
        <f>IF(COUNTIF($L65,"*Assistive Device/Technology added to child's ISP*"),"1","0")</f>
        <v>0</v>
      </c>
      <c r="U65" s="25" t="str">
        <f>IF(COUNTIF($L65,"*Adaptations made to meet identified sensory needs*"),"1","0")</f>
        <v>0</v>
      </c>
      <c r="V65" s="25" t="str">
        <f>IF(COUNTIF($L65,"*Consultation with psychiatrist/medication prescriber*"),"1","0")</f>
        <v>0</v>
      </c>
      <c r="W65" s="25" t="str">
        <f>IF(COUNTIF($L65,"*Consultation with Primary Care Physician/Dentist*"),"1","0")</f>
        <v>0</v>
      </c>
      <c r="X65" s="25" t="str">
        <f>IF(COUNTIF($L65,"*Environmental changes to the setting interior*"),"1","0")</f>
        <v>0</v>
      </c>
      <c r="Y65" s="25" t="str">
        <f>IF(COUNTIF($L65,"*Door Window Dings Added*"),"1","0")</f>
        <v>0</v>
      </c>
      <c r="Z65" s="25" t="str">
        <f>IF(COUNTIF($L65,"*Environmental changes to the child's bedroom*"),"1","0")</f>
        <v>0</v>
      </c>
      <c r="AA65" s="25" t="str">
        <f>IF(COUNTIF($L65,"*Environmental changes to the setting exterior / property*"),"1","0")</f>
        <v>0</v>
      </c>
      <c r="AB65" s="25" t="str">
        <f>IF(COUNTIF($L65,"*Changes made to the child's schedule*"),"1","0")</f>
        <v>0</v>
      </c>
      <c r="AC65" s="25" t="str">
        <f>IF(COUNTIF($L65,"*Changes made to the child's protocols*"),"1","0")</f>
        <v>0</v>
      </c>
      <c r="AD65" s="25" t="str">
        <f>IF(COUNTIF($L65,"*Following a review of the restraints, no steps were taken to decrease the use of restraint/secusion during this reporting period*"),"1","0")</f>
        <v>0</v>
      </c>
      <c r="AE65" s="25">
        <v>0</v>
      </c>
      <c r="AF65" s="25">
        <v>0</v>
      </c>
      <c r="AG65" s="25">
        <v>0</v>
      </c>
      <c r="AH65" s="25" t="s">
        <v>53</v>
      </c>
      <c r="AI65" s="25" t="str">
        <f>IF(COUNTIF($AH65,"*Three or fewer restraints/seclusion occurred during this reporting period*"),"1","0")</f>
        <v>1</v>
      </c>
      <c r="AJ65" s="25" t="str">
        <f>IF(COUNTIF($AH65,"*Update has been made to the FBA*"),"1","0")</f>
        <v>0</v>
      </c>
      <c r="AK65" s="25" t="str">
        <f>IF(COUNTIF($AH65,"*Update has been made to the PBSP*"),"1","0")</f>
        <v>0</v>
      </c>
      <c r="AL65" s="25" t="str">
        <f>IF(COUNTIF($AH65,"*ISP Team has convened*"),"1","0")</f>
        <v>0</v>
      </c>
      <c r="AM65" s="25" t="str">
        <f>IF(COUNTIF($AH65,"*General retraining of staff*"),"1","0")</f>
        <v>0</v>
      </c>
      <c r="AN65" s="25" t="str">
        <f>IF(COUNTIF($AH65,"*ISP Team has convened*"),"1","0")</f>
        <v>0</v>
      </c>
      <c r="AO65" s="25" t="str">
        <f>IF(COUNTIF($AH65,"*Changes made to the ISP*"),"1","0")</f>
        <v>0</v>
      </c>
      <c r="AP65" s="25" t="str">
        <f>IF(COUNTIF($AH65,"*Assistive Device/Technology added to child's ISP*"),"1","0")</f>
        <v>0</v>
      </c>
      <c r="AQ65" s="25" t="str">
        <f>IF(COUNTIF($AH65,"*Adaptations made to meet identified sensory needs*"),"1","0")</f>
        <v>0</v>
      </c>
      <c r="AR65" s="25" t="str">
        <f>IF(COUNTIF($AH65,"*Consultation with psychiatrist/medication prescriber*"),"1","0")</f>
        <v>0</v>
      </c>
      <c r="AS65" s="25" t="str">
        <f>IF(COUNTIF($AH65,"*Consultation with Primary Care Physician/Dentist*"),"1","0")</f>
        <v>0</v>
      </c>
      <c r="AT65" s="25" t="str">
        <f>IF(COUNTIF($AH65,"*Environmental changes to the setting interior*"),"1","0")</f>
        <v>0</v>
      </c>
      <c r="AU65" s="25" t="str">
        <f>IF(COUNTIF($AH65,"*Door Window Dings Added*"),"1","0")</f>
        <v>0</v>
      </c>
      <c r="AV65" s="25" t="str">
        <f>IF(COUNTIF($AH65,"*Environmental changes to the child's bedroom*"),"1","0")</f>
        <v>0</v>
      </c>
      <c r="AW65" s="25" t="str">
        <f>IF(COUNTIF($AH65,"*Environmental changes to the setting exterior / property*"),"1","0")</f>
        <v>0</v>
      </c>
      <c r="AX65" s="25" t="str">
        <f>IF(COUNTIF($AH65,"*Changes made to the child's schedule*"),"1","0")</f>
        <v>0</v>
      </c>
      <c r="AY65" s="25" t="str">
        <f>IF(COUNTIF($AH65,"*Changes made to the child's protocols*"),"1","0")</f>
        <v>0</v>
      </c>
      <c r="AZ65" s="25" t="str">
        <f>IF(COUNTIF($AH65,"*Following a review of the restraints, no steps were taken to decrease the use of restraint/secusion during this reporting period*"),"1","0")</f>
        <v>0</v>
      </c>
    </row>
    <row r="66" spans="1:52" ht="50" customHeight="1" x14ac:dyDescent="0.35">
      <c r="A66" s="28" t="s">
        <v>481</v>
      </c>
      <c r="B66" s="25" t="s">
        <v>107</v>
      </c>
      <c r="C66" s="25" t="s">
        <v>113</v>
      </c>
      <c r="D66" s="25" t="s">
        <v>113</v>
      </c>
      <c r="E66" s="25" t="s">
        <v>112</v>
      </c>
      <c r="F66" s="25" t="s">
        <v>109</v>
      </c>
      <c r="G66" s="25" t="s">
        <v>20</v>
      </c>
      <c r="H66" s="25" t="s">
        <v>54</v>
      </c>
      <c r="I66" s="25">
        <v>0</v>
      </c>
      <c r="J66" s="25">
        <v>0</v>
      </c>
      <c r="K66" s="25">
        <v>0</v>
      </c>
      <c r="L66" s="25" t="s">
        <v>156</v>
      </c>
      <c r="M66" s="25" t="str">
        <f>IF(COUNTIF($L66,"*Three or fewer restraints/seclusion occurred during this reporting period*"),"1","0")</f>
        <v>0</v>
      </c>
      <c r="N66" s="25" t="str">
        <f>IF(COUNTIF($L66,"*Update has been made to the FBA*"),"1","0")</f>
        <v>0</v>
      </c>
      <c r="O66" s="25" t="str">
        <f>IF(COUNTIF($L66,"*Update has been made to the PBSP*"),"1","0")</f>
        <v>0</v>
      </c>
      <c r="P66" s="25" t="str">
        <f>IF(COUNTIF($L66,"*ISP Team has convened*"),"1","0")</f>
        <v>0</v>
      </c>
      <c r="Q66" s="25" t="str">
        <f>IF(COUNTIF($L66,"*General retraining of staff*"),"1","0")</f>
        <v>0</v>
      </c>
      <c r="R66" s="25" t="str">
        <f>IF(COUNTIF($L66,"*ISP Team has convened*"),"1","0")</f>
        <v>0</v>
      </c>
      <c r="S66" s="25" t="str">
        <f>IF(COUNTIF($L66,"*Changes made to the ISP*"),"1","0")</f>
        <v>0</v>
      </c>
      <c r="T66" s="25" t="str">
        <f>IF(COUNTIF($L66,"*Assistive Device/Technology added to child's ISP*"),"1","0")</f>
        <v>0</v>
      </c>
      <c r="U66" s="25" t="str">
        <f>IF(COUNTIF($L66,"*Adaptations made to meet identified sensory needs*"),"1","0")</f>
        <v>0</v>
      </c>
      <c r="V66" s="25" t="str">
        <f>IF(COUNTIF($L66,"*Consultation with psychiatrist/medication prescriber*"),"1","0")</f>
        <v>0</v>
      </c>
      <c r="W66" s="25" t="str">
        <f>IF(COUNTIF($L66,"*Consultation with Primary Care Physician/Dentist*"),"1","0")</f>
        <v>0</v>
      </c>
      <c r="X66" s="25" t="str">
        <f>IF(COUNTIF($L66,"*Environmental changes to the setting interior*"),"1","0")</f>
        <v>0</v>
      </c>
      <c r="Y66" s="25" t="str">
        <f>IF(COUNTIF($L66,"*Door Window Dings Added*"),"1","0")</f>
        <v>0</v>
      </c>
      <c r="Z66" s="25" t="str">
        <f>IF(COUNTIF($L66,"*Environmental changes to the child's bedroom*"),"1","0")</f>
        <v>0</v>
      </c>
      <c r="AA66" s="25" t="str">
        <f>IF(COUNTIF($L66,"*Environmental changes to the setting exterior / property*"),"1","0")</f>
        <v>1</v>
      </c>
      <c r="AB66" s="25" t="str">
        <f>IF(COUNTIF($L66,"*Changes made to the child's schedule*"),"1","0")</f>
        <v>0</v>
      </c>
      <c r="AC66" s="25" t="str">
        <f>IF(COUNTIF($L66,"*Changes made to the child's protocols*"),"1","0")</f>
        <v>0</v>
      </c>
      <c r="AD66" s="25" t="str">
        <f>IF(COUNTIF($L66,"*Following a review of the restraints, no steps were taken to decrease the use of restraint/secusion during this reporting period*"),"1","0")</f>
        <v>0</v>
      </c>
      <c r="AE66" s="25">
        <v>0</v>
      </c>
      <c r="AF66" s="25">
        <v>0</v>
      </c>
      <c r="AG66" s="25">
        <v>0</v>
      </c>
      <c r="AH66" s="25" t="s">
        <v>166</v>
      </c>
      <c r="AI66" s="25" t="str">
        <f>IF(COUNTIF($AH66,"*Three or fewer restraints/seclusion occurred during this reporting period*"),"1","0")</f>
        <v>0</v>
      </c>
      <c r="AJ66" s="25" t="str">
        <f>IF(COUNTIF($AH66,"*Update has been made to the FBA*"),"1","0")</f>
        <v>0</v>
      </c>
      <c r="AK66" s="25" t="str">
        <f>IF(COUNTIF($AH66,"*Update has been made to the PBSP*"),"1","0")</f>
        <v>0</v>
      </c>
      <c r="AL66" s="25" t="str">
        <f>IF(COUNTIF($AH66,"*ISP Team has convened*"),"1","0")</f>
        <v>0</v>
      </c>
      <c r="AM66" s="25" t="str">
        <f>IF(COUNTIF($AH66,"*General retraining of staff*"),"1","0")</f>
        <v>0</v>
      </c>
      <c r="AN66" s="25" t="str">
        <f>IF(COUNTIF($AH66,"*ISP Team has convened*"),"1","0")</f>
        <v>0</v>
      </c>
      <c r="AO66" s="25" t="str">
        <f>IF(COUNTIF($AH66,"*Changes made to the ISP*"),"1","0")</f>
        <v>0</v>
      </c>
      <c r="AP66" s="25" t="str">
        <f>IF(COUNTIF($AH66,"*Assistive Device/Technology added to child's ISP*"),"1","0")</f>
        <v>0</v>
      </c>
      <c r="AQ66" s="25" t="str">
        <f>IF(COUNTIF($AH66,"*Adaptations made to meet identified sensory needs*"),"1","0")</f>
        <v>0</v>
      </c>
      <c r="AR66" s="25" t="str">
        <f>IF(COUNTIF($AH66,"*Consultation with psychiatrist/medication prescriber*"),"1","0")</f>
        <v>0</v>
      </c>
      <c r="AS66" s="25" t="str">
        <f>IF(COUNTIF($AH66,"*Consultation with Primary Care Physician/Dentist*"),"1","0")</f>
        <v>0</v>
      </c>
      <c r="AT66" s="25" t="str">
        <f>IF(COUNTIF($AH66,"*Environmental changes to the setting interior*"),"1","0")</f>
        <v>1</v>
      </c>
      <c r="AU66" s="25" t="str">
        <f>IF(COUNTIF($AH66,"*Door Window Dings Added*"),"1","0")</f>
        <v>0</v>
      </c>
      <c r="AV66" s="25" t="str">
        <f>IF(COUNTIF($AH66,"*Environmental changes to the child's bedroom*"),"1","0")</f>
        <v>0</v>
      </c>
      <c r="AW66" s="25" t="str">
        <f>IF(COUNTIF($AH66,"*Environmental changes to the setting exterior / property*"),"1","0")</f>
        <v>0</v>
      </c>
      <c r="AX66" s="25" t="str">
        <f>IF(COUNTIF($AH66,"*Changes made to the child's schedule*"),"1","0")</f>
        <v>0</v>
      </c>
      <c r="AY66" s="25" t="str">
        <f>IF(COUNTIF($AH66,"*Changes made to the child's protocols*"),"1","0")</f>
        <v>0</v>
      </c>
      <c r="AZ66" s="25" t="str">
        <f>IF(COUNTIF($AH66,"*Following a review of the restraints, no steps were taken to decrease the use of restraint/secusion during this reporting period*"),"1","0")</f>
        <v>0</v>
      </c>
    </row>
    <row r="67" spans="1:52" ht="50" customHeight="1" x14ac:dyDescent="0.35">
      <c r="A67" s="28" t="s">
        <v>482</v>
      </c>
      <c r="B67" s="25" t="s">
        <v>111</v>
      </c>
      <c r="C67" s="25" t="s">
        <v>113</v>
      </c>
      <c r="D67" s="25" t="s">
        <v>113</v>
      </c>
      <c r="E67" s="25" t="s">
        <v>112</v>
      </c>
      <c r="F67" s="25" t="s">
        <v>109</v>
      </c>
      <c r="G67" s="25" t="s">
        <v>20</v>
      </c>
      <c r="H67" s="25" t="s">
        <v>54</v>
      </c>
      <c r="I67" s="25">
        <v>0</v>
      </c>
      <c r="J67" s="25">
        <v>0</v>
      </c>
      <c r="K67" s="25">
        <v>0</v>
      </c>
      <c r="L67" s="25" t="s">
        <v>53</v>
      </c>
      <c r="M67" s="25" t="str">
        <f>IF(COUNTIF($L67,"*Three or fewer restraints/seclusion occurred during this reporting period*"),"1","0")</f>
        <v>1</v>
      </c>
      <c r="N67" s="25" t="str">
        <f>IF(COUNTIF($L67,"*Update has been made to the FBA*"),"1","0")</f>
        <v>0</v>
      </c>
      <c r="O67" s="25" t="str">
        <f>IF(COUNTIF($L67,"*Update has been made to the PBSP*"),"1","0")</f>
        <v>0</v>
      </c>
      <c r="P67" s="25" t="str">
        <f>IF(COUNTIF($L67,"*ISP Team has convened*"),"1","0")</f>
        <v>0</v>
      </c>
      <c r="Q67" s="25" t="str">
        <f>IF(COUNTIF($L67,"*General retraining of staff*"),"1","0")</f>
        <v>0</v>
      </c>
      <c r="R67" s="25" t="str">
        <f>IF(COUNTIF($L67,"*ISP Team has convened*"),"1","0")</f>
        <v>0</v>
      </c>
      <c r="S67" s="25" t="str">
        <f>IF(COUNTIF($L67,"*Changes made to the ISP*"),"1","0")</f>
        <v>0</v>
      </c>
      <c r="T67" s="25" t="str">
        <f>IF(COUNTIF($L67,"*Assistive Device/Technology added to child's ISP*"),"1","0")</f>
        <v>0</v>
      </c>
      <c r="U67" s="25" t="str">
        <f>IF(COUNTIF($L67,"*Adaptations made to meet identified sensory needs*"),"1","0")</f>
        <v>0</v>
      </c>
      <c r="V67" s="25" t="str">
        <f>IF(COUNTIF($L67,"*Consultation with psychiatrist/medication prescriber*"),"1","0")</f>
        <v>0</v>
      </c>
      <c r="W67" s="25" t="str">
        <f>IF(COUNTIF($L67,"*Consultation with Primary Care Physician/Dentist*"),"1","0")</f>
        <v>0</v>
      </c>
      <c r="X67" s="25" t="str">
        <f>IF(COUNTIF($L67,"*Environmental changes to the setting interior*"),"1","0")</f>
        <v>0</v>
      </c>
      <c r="Y67" s="25" t="str">
        <f>IF(COUNTIF($L67,"*Door Window Dings Added*"),"1","0")</f>
        <v>0</v>
      </c>
      <c r="Z67" s="25" t="str">
        <f>IF(COUNTIF($L67,"*Environmental changes to the child's bedroom*"),"1","0")</f>
        <v>0</v>
      </c>
      <c r="AA67" s="25" t="str">
        <f>IF(COUNTIF($L67,"*Environmental changes to the setting exterior / property*"),"1","0")</f>
        <v>0</v>
      </c>
      <c r="AB67" s="25" t="str">
        <f>IF(COUNTIF($L67,"*Changes made to the child's schedule*"),"1","0")</f>
        <v>0</v>
      </c>
      <c r="AC67" s="25" t="str">
        <f>IF(COUNTIF($L67,"*Changes made to the child's protocols*"),"1","0")</f>
        <v>0</v>
      </c>
      <c r="AD67" s="25" t="str">
        <f>IF(COUNTIF($L67,"*Following a review of the restraints, no steps were taken to decrease the use of restraint/secusion during this reporting period*"),"1","0")</f>
        <v>0</v>
      </c>
      <c r="AE67" s="25">
        <v>0</v>
      </c>
      <c r="AF67" s="25">
        <v>0</v>
      </c>
      <c r="AG67" s="25">
        <v>0</v>
      </c>
      <c r="AH67" s="25" t="s">
        <v>53</v>
      </c>
      <c r="AI67" s="25" t="str">
        <f>IF(COUNTIF($AH67,"*Three or fewer restraints/seclusion occurred during this reporting period*"),"1","0")</f>
        <v>1</v>
      </c>
      <c r="AJ67" s="25" t="str">
        <f>IF(COUNTIF($AH67,"*Update has been made to the FBA*"),"1","0")</f>
        <v>0</v>
      </c>
      <c r="AK67" s="25" t="str">
        <f>IF(COUNTIF($AH67,"*Update has been made to the PBSP*"),"1","0")</f>
        <v>0</v>
      </c>
      <c r="AL67" s="25" t="str">
        <f>IF(COUNTIF($AH67,"*ISP Team has convened*"),"1","0")</f>
        <v>0</v>
      </c>
      <c r="AM67" s="25" t="str">
        <f>IF(COUNTIF($AH67,"*General retraining of staff*"),"1","0")</f>
        <v>0</v>
      </c>
      <c r="AN67" s="25" t="str">
        <f>IF(COUNTIF($AH67,"*ISP Team has convened*"),"1","0")</f>
        <v>0</v>
      </c>
      <c r="AO67" s="25" t="str">
        <f>IF(COUNTIF($AH67,"*Changes made to the ISP*"),"1","0")</f>
        <v>0</v>
      </c>
      <c r="AP67" s="25" t="str">
        <f>IF(COUNTIF($AH67,"*Assistive Device/Technology added to child's ISP*"),"1","0")</f>
        <v>0</v>
      </c>
      <c r="AQ67" s="25" t="str">
        <f>IF(COUNTIF($AH67,"*Adaptations made to meet identified sensory needs*"),"1","0")</f>
        <v>0</v>
      </c>
      <c r="AR67" s="25" t="str">
        <f>IF(COUNTIF($AH67,"*Consultation with psychiatrist/medication prescriber*"),"1","0")</f>
        <v>0</v>
      </c>
      <c r="AS67" s="25" t="str">
        <f>IF(COUNTIF($AH67,"*Consultation with Primary Care Physician/Dentist*"),"1","0")</f>
        <v>0</v>
      </c>
      <c r="AT67" s="25" t="str">
        <f>IF(COUNTIF($AH67,"*Environmental changes to the setting interior*"),"1","0")</f>
        <v>0</v>
      </c>
      <c r="AU67" s="25" t="str">
        <f>IF(COUNTIF($AH67,"*Door Window Dings Added*"),"1","0")</f>
        <v>0</v>
      </c>
      <c r="AV67" s="25" t="str">
        <f>IF(COUNTIF($AH67,"*Environmental changes to the child's bedroom*"),"1","0")</f>
        <v>0</v>
      </c>
      <c r="AW67" s="25" t="str">
        <f>IF(COUNTIF($AH67,"*Environmental changes to the setting exterior / property*"),"1","0")</f>
        <v>0</v>
      </c>
      <c r="AX67" s="25" t="str">
        <f>IF(COUNTIF($AH67,"*Changes made to the child's schedule*"),"1","0")</f>
        <v>0</v>
      </c>
      <c r="AY67" s="25" t="str">
        <f>IF(COUNTIF($AH67,"*Changes made to the child's protocols*"),"1","0")</f>
        <v>0</v>
      </c>
      <c r="AZ67" s="25" t="str">
        <f>IF(COUNTIF($AH67,"*Following a review of the restraints, no steps were taken to decrease the use of restraint/secusion during this reporting period*"),"1","0")</f>
        <v>0</v>
      </c>
    </row>
    <row r="68" spans="1:52" ht="50" customHeight="1" x14ac:dyDescent="0.35">
      <c r="A68" s="28" t="s">
        <v>483</v>
      </c>
      <c r="B68" s="25" t="s">
        <v>107</v>
      </c>
      <c r="C68" s="25" t="s">
        <v>108</v>
      </c>
      <c r="D68" s="25" t="s">
        <v>108</v>
      </c>
      <c r="E68" s="25" t="s">
        <v>112</v>
      </c>
      <c r="F68" s="25" t="s">
        <v>109</v>
      </c>
      <c r="G68" s="25" t="s">
        <v>20</v>
      </c>
      <c r="H68" s="25" t="s">
        <v>54</v>
      </c>
      <c r="I68" s="25">
        <v>0</v>
      </c>
      <c r="J68" s="25">
        <v>0</v>
      </c>
      <c r="K68" s="25">
        <v>0</v>
      </c>
      <c r="L68" s="25" t="s">
        <v>53</v>
      </c>
      <c r="M68" s="25" t="str">
        <f>IF(COUNTIF($L68,"*Three or fewer restraints/seclusion occurred during this reporting period*"),"1","0")</f>
        <v>1</v>
      </c>
      <c r="N68" s="25" t="str">
        <f>IF(COUNTIF($L68,"*Update has been made to the FBA*"),"1","0")</f>
        <v>0</v>
      </c>
      <c r="O68" s="25" t="str">
        <f>IF(COUNTIF($L68,"*Update has been made to the PBSP*"),"1","0")</f>
        <v>0</v>
      </c>
      <c r="P68" s="25" t="str">
        <f>IF(COUNTIF($L68,"*ISP Team has convened*"),"1","0")</f>
        <v>0</v>
      </c>
      <c r="Q68" s="25" t="str">
        <f>IF(COUNTIF($L68,"*General retraining of staff*"),"1","0")</f>
        <v>0</v>
      </c>
      <c r="R68" s="25" t="str">
        <f>IF(COUNTIF($L68,"*ISP Team has convened*"),"1","0")</f>
        <v>0</v>
      </c>
      <c r="S68" s="25" t="str">
        <f>IF(COUNTIF($L68,"*Changes made to the ISP*"),"1","0")</f>
        <v>0</v>
      </c>
      <c r="T68" s="25" t="str">
        <f>IF(COUNTIF($L68,"*Assistive Device/Technology added to child's ISP*"),"1","0")</f>
        <v>0</v>
      </c>
      <c r="U68" s="25" t="str">
        <f>IF(COUNTIF($L68,"*Adaptations made to meet identified sensory needs*"),"1","0")</f>
        <v>0</v>
      </c>
      <c r="V68" s="25" t="str">
        <f>IF(COUNTIF($L68,"*Consultation with psychiatrist/medication prescriber*"),"1","0")</f>
        <v>0</v>
      </c>
      <c r="W68" s="25" t="str">
        <f>IF(COUNTIF($L68,"*Consultation with Primary Care Physician/Dentist*"),"1","0")</f>
        <v>0</v>
      </c>
      <c r="X68" s="25" t="str">
        <f>IF(COUNTIF($L68,"*Environmental changes to the setting interior*"),"1","0")</f>
        <v>0</v>
      </c>
      <c r="Y68" s="25" t="str">
        <f>IF(COUNTIF($L68,"*Door Window Dings Added*"),"1","0")</f>
        <v>0</v>
      </c>
      <c r="Z68" s="25" t="str">
        <f>IF(COUNTIF($L68,"*Environmental changes to the child's bedroom*"),"1","0")</f>
        <v>0</v>
      </c>
      <c r="AA68" s="25" t="str">
        <f>IF(COUNTIF($L68,"*Environmental changes to the setting exterior / property*"),"1","0")</f>
        <v>0</v>
      </c>
      <c r="AB68" s="25" t="str">
        <f>IF(COUNTIF($L68,"*Changes made to the child's schedule*"),"1","0")</f>
        <v>0</v>
      </c>
      <c r="AC68" s="25" t="str">
        <f>IF(COUNTIF($L68,"*Changes made to the child's protocols*"),"1","0")</f>
        <v>0</v>
      </c>
      <c r="AD68" s="25" t="str">
        <f>IF(COUNTIF($L68,"*Following a review of the restraints, no steps were taken to decrease the use of restraint/secusion during this reporting period*"),"1","0")</f>
        <v>0</v>
      </c>
      <c r="AE68" s="25">
        <v>0</v>
      </c>
      <c r="AF68" s="25">
        <v>0</v>
      </c>
      <c r="AG68" s="25">
        <v>0</v>
      </c>
      <c r="AH68" s="25" t="s">
        <v>53</v>
      </c>
      <c r="AI68" s="25" t="str">
        <f>IF(COUNTIF($AH68,"*Three or fewer restraints/seclusion occurred during this reporting period*"),"1","0")</f>
        <v>1</v>
      </c>
      <c r="AJ68" s="25" t="str">
        <f>IF(COUNTIF($AH68,"*Update has been made to the FBA*"),"1","0")</f>
        <v>0</v>
      </c>
      <c r="AK68" s="25" t="str">
        <f>IF(COUNTIF($AH68,"*Update has been made to the PBSP*"),"1","0")</f>
        <v>0</v>
      </c>
      <c r="AL68" s="25" t="str">
        <f>IF(COUNTIF($AH68,"*ISP Team has convened*"),"1","0")</f>
        <v>0</v>
      </c>
      <c r="AM68" s="25" t="str">
        <f>IF(COUNTIF($AH68,"*General retraining of staff*"),"1","0")</f>
        <v>0</v>
      </c>
      <c r="AN68" s="25" t="str">
        <f>IF(COUNTIF($AH68,"*ISP Team has convened*"),"1","0")</f>
        <v>0</v>
      </c>
      <c r="AO68" s="25" t="str">
        <f>IF(COUNTIF($AH68,"*Changes made to the ISP*"),"1","0")</f>
        <v>0</v>
      </c>
      <c r="AP68" s="25" t="str">
        <f>IF(COUNTIF($AH68,"*Assistive Device/Technology added to child's ISP*"),"1","0")</f>
        <v>0</v>
      </c>
      <c r="AQ68" s="25" t="str">
        <f>IF(COUNTIF($AH68,"*Adaptations made to meet identified sensory needs*"),"1","0")</f>
        <v>0</v>
      </c>
      <c r="AR68" s="25" t="str">
        <f>IF(COUNTIF($AH68,"*Consultation with psychiatrist/medication prescriber*"),"1","0")</f>
        <v>0</v>
      </c>
      <c r="AS68" s="25" t="str">
        <f>IF(COUNTIF($AH68,"*Consultation with Primary Care Physician/Dentist*"),"1","0")</f>
        <v>0</v>
      </c>
      <c r="AT68" s="25" t="str">
        <f>IF(COUNTIF($AH68,"*Environmental changes to the setting interior*"),"1","0")</f>
        <v>0</v>
      </c>
      <c r="AU68" s="25" t="str">
        <f>IF(COUNTIF($AH68,"*Door Window Dings Added*"),"1","0")</f>
        <v>0</v>
      </c>
      <c r="AV68" s="25" t="str">
        <f>IF(COUNTIF($AH68,"*Environmental changes to the child's bedroom*"),"1","0")</f>
        <v>0</v>
      </c>
      <c r="AW68" s="25" t="str">
        <f>IF(COUNTIF($AH68,"*Environmental changes to the setting exterior / property*"),"1","0")</f>
        <v>0</v>
      </c>
      <c r="AX68" s="25" t="str">
        <f>IF(COUNTIF($AH68,"*Changes made to the child's schedule*"),"1","0")</f>
        <v>0</v>
      </c>
      <c r="AY68" s="25" t="str">
        <f>IF(COUNTIF($AH68,"*Changes made to the child's protocols*"),"1","0")</f>
        <v>0</v>
      </c>
      <c r="AZ68" s="25" t="str">
        <f>IF(COUNTIF($AH68,"*Following a review of the restraints, no steps were taken to decrease the use of restraint/secusion during this reporting period*"),"1","0")</f>
        <v>0</v>
      </c>
    </row>
    <row r="69" spans="1:52" ht="50" customHeight="1" x14ac:dyDescent="0.35">
      <c r="A69" s="28" t="s">
        <v>484</v>
      </c>
      <c r="B69" s="25" t="s">
        <v>107</v>
      </c>
      <c r="C69" s="25" t="s">
        <v>108</v>
      </c>
      <c r="D69" s="25" t="s">
        <v>108</v>
      </c>
      <c r="E69" s="25" t="s">
        <v>112</v>
      </c>
      <c r="F69" s="25" t="s">
        <v>109</v>
      </c>
      <c r="G69" s="25" t="s">
        <v>20</v>
      </c>
      <c r="H69" s="25" t="s">
        <v>54</v>
      </c>
      <c r="I69" s="25">
        <v>0</v>
      </c>
      <c r="J69" s="25">
        <v>0</v>
      </c>
      <c r="K69" s="25">
        <v>0</v>
      </c>
      <c r="L69" s="25" t="s">
        <v>53</v>
      </c>
      <c r="M69" s="25" t="str">
        <f>IF(COUNTIF($L69,"*Three or fewer restraints/seclusion occurred during this reporting period*"),"1","0")</f>
        <v>1</v>
      </c>
      <c r="N69" s="25" t="str">
        <f>IF(COUNTIF($L69,"*Update has been made to the FBA*"),"1","0")</f>
        <v>0</v>
      </c>
      <c r="O69" s="25" t="str">
        <f>IF(COUNTIF($L69,"*Update has been made to the PBSP*"),"1","0")</f>
        <v>0</v>
      </c>
      <c r="P69" s="25" t="str">
        <f>IF(COUNTIF($L69,"*ISP Team has convened*"),"1","0")</f>
        <v>0</v>
      </c>
      <c r="Q69" s="25" t="str">
        <f>IF(COUNTIF($L69,"*General retraining of staff*"),"1","0")</f>
        <v>0</v>
      </c>
      <c r="R69" s="25" t="str">
        <f>IF(COUNTIF($L69,"*ISP Team has convened*"),"1","0")</f>
        <v>0</v>
      </c>
      <c r="S69" s="25" t="str">
        <f>IF(COUNTIF($L69,"*Changes made to the ISP*"),"1","0")</f>
        <v>0</v>
      </c>
      <c r="T69" s="25" t="str">
        <f>IF(COUNTIF($L69,"*Assistive Device/Technology added to child's ISP*"),"1","0")</f>
        <v>0</v>
      </c>
      <c r="U69" s="25" t="str">
        <f>IF(COUNTIF($L69,"*Adaptations made to meet identified sensory needs*"),"1","0")</f>
        <v>0</v>
      </c>
      <c r="V69" s="25" t="str">
        <f>IF(COUNTIF($L69,"*Consultation with psychiatrist/medication prescriber*"),"1","0")</f>
        <v>0</v>
      </c>
      <c r="W69" s="25" t="str">
        <f>IF(COUNTIF($L69,"*Consultation with Primary Care Physician/Dentist*"),"1","0")</f>
        <v>0</v>
      </c>
      <c r="X69" s="25" t="str">
        <f>IF(COUNTIF($L69,"*Environmental changes to the setting interior*"),"1","0")</f>
        <v>0</v>
      </c>
      <c r="Y69" s="25" t="str">
        <f>IF(COUNTIF($L69,"*Door Window Dings Added*"),"1","0")</f>
        <v>0</v>
      </c>
      <c r="Z69" s="25" t="str">
        <f>IF(COUNTIF($L69,"*Environmental changes to the child's bedroom*"),"1","0")</f>
        <v>0</v>
      </c>
      <c r="AA69" s="25" t="str">
        <f>IF(COUNTIF($L69,"*Environmental changes to the setting exterior / property*"),"1","0")</f>
        <v>0</v>
      </c>
      <c r="AB69" s="25" t="str">
        <f>IF(COUNTIF($L69,"*Changes made to the child's schedule*"),"1","0")</f>
        <v>0</v>
      </c>
      <c r="AC69" s="25" t="str">
        <f>IF(COUNTIF($L69,"*Changes made to the child's protocols*"),"1","0")</f>
        <v>0</v>
      </c>
      <c r="AD69" s="25" t="str">
        <f>IF(COUNTIF($L69,"*Following a review of the restraints, no steps were taken to decrease the use of restraint/secusion during this reporting period*"),"1","0")</f>
        <v>0</v>
      </c>
      <c r="AE69" s="25">
        <v>0</v>
      </c>
      <c r="AF69" s="25">
        <v>0</v>
      </c>
      <c r="AG69" s="25">
        <v>0</v>
      </c>
      <c r="AH69" s="25" t="s">
        <v>53</v>
      </c>
      <c r="AI69" s="25" t="str">
        <f>IF(COUNTIF($AH69,"*Three or fewer restraints/seclusion occurred during this reporting period*"),"1","0")</f>
        <v>1</v>
      </c>
      <c r="AJ69" s="25" t="str">
        <f>IF(COUNTIF($AH69,"*Update has been made to the FBA*"),"1","0")</f>
        <v>0</v>
      </c>
      <c r="AK69" s="25" t="str">
        <f>IF(COUNTIF($AH69,"*Update has been made to the PBSP*"),"1","0")</f>
        <v>0</v>
      </c>
      <c r="AL69" s="25" t="str">
        <f>IF(COUNTIF($AH69,"*ISP Team has convened*"),"1","0")</f>
        <v>0</v>
      </c>
      <c r="AM69" s="25" t="str">
        <f>IF(COUNTIF($AH69,"*General retraining of staff*"),"1","0")</f>
        <v>0</v>
      </c>
      <c r="AN69" s="25" t="str">
        <f>IF(COUNTIF($AH69,"*ISP Team has convened*"),"1","0")</f>
        <v>0</v>
      </c>
      <c r="AO69" s="25" t="str">
        <f>IF(COUNTIF($AH69,"*Changes made to the ISP*"),"1","0")</f>
        <v>0</v>
      </c>
      <c r="AP69" s="25" t="str">
        <f>IF(COUNTIF($AH69,"*Assistive Device/Technology added to child's ISP*"),"1","0")</f>
        <v>0</v>
      </c>
      <c r="AQ69" s="25" t="str">
        <f>IF(COUNTIF($AH69,"*Adaptations made to meet identified sensory needs*"),"1","0")</f>
        <v>0</v>
      </c>
      <c r="AR69" s="25" t="str">
        <f>IF(COUNTIF($AH69,"*Consultation with psychiatrist/medication prescriber*"),"1","0")</f>
        <v>0</v>
      </c>
      <c r="AS69" s="25" t="str">
        <f>IF(COUNTIF($AH69,"*Consultation with Primary Care Physician/Dentist*"),"1","0")</f>
        <v>0</v>
      </c>
      <c r="AT69" s="25" t="str">
        <f>IF(COUNTIF($AH69,"*Environmental changes to the setting interior*"),"1","0")</f>
        <v>0</v>
      </c>
      <c r="AU69" s="25" t="str">
        <f>IF(COUNTIF($AH69,"*Door Window Dings Added*"),"1","0")</f>
        <v>0</v>
      </c>
      <c r="AV69" s="25" t="str">
        <f>IF(COUNTIF($AH69,"*Environmental changes to the child's bedroom*"),"1","0")</f>
        <v>0</v>
      </c>
      <c r="AW69" s="25" t="str">
        <f>IF(COUNTIF($AH69,"*Environmental changes to the setting exterior / property*"),"1","0")</f>
        <v>0</v>
      </c>
      <c r="AX69" s="25" t="str">
        <f>IF(COUNTIF($AH69,"*Changes made to the child's schedule*"),"1","0")</f>
        <v>0</v>
      </c>
      <c r="AY69" s="25" t="str">
        <f>IF(COUNTIF($AH69,"*Changes made to the child's protocols*"),"1","0")</f>
        <v>0</v>
      </c>
      <c r="AZ69" s="25" t="str">
        <f>IF(COUNTIF($AH69,"*Following a review of the restraints, no steps were taken to decrease the use of restraint/secusion during this reporting period*"),"1","0")</f>
        <v>0</v>
      </c>
    </row>
    <row r="70" spans="1:52" ht="50" customHeight="1" x14ac:dyDescent="0.35">
      <c r="A70" s="28" t="s">
        <v>485</v>
      </c>
      <c r="B70" s="28" t="s">
        <v>114</v>
      </c>
      <c r="C70" s="28" t="s">
        <v>113</v>
      </c>
      <c r="D70" s="28" t="s">
        <v>113</v>
      </c>
      <c r="E70" s="28" t="s">
        <v>112</v>
      </c>
      <c r="F70" s="28" t="s">
        <v>109</v>
      </c>
      <c r="G70" s="28" t="s">
        <v>20</v>
      </c>
      <c r="H70" s="28" t="s">
        <v>54</v>
      </c>
      <c r="I70" s="28">
        <v>0</v>
      </c>
      <c r="J70" s="28">
        <v>0</v>
      </c>
      <c r="K70" s="33">
        <v>0</v>
      </c>
      <c r="L70" s="28" t="s">
        <v>53</v>
      </c>
      <c r="M70" s="28" t="str">
        <f>IF(COUNTIF($L70,"*Three or fewer restraints/seclusion occurred during this reporting period*"),"1","0")</f>
        <v>1</v>
      </c>
      <c r="N70" s="28" t="str">
        <f>IF(COUNTIF($L70,"*Update has been made to the FBA*"),"1","0")</f>
        <v>0</v>
      </c>
      <c r="O70" s="28" t="str">
        <f>IF(COUNTIF($L70,"*Update has been made to the PBSP*"),"1","0")</f>
        <v>0</v>
      </c>
      <c r="P70" s="28" t="str">
        <f>IF(COUNTIF($L70,"*ISP Team has convened*"),"1","0")</f>
        <v>0</v>
      </c>
      <c r="Q70" s="28" t="str">
        <f>IF(COUNTIF($L70,"*General retraining of staff*"),"1","0")</f>
        <v>0</v>
      </c>
      <c r="R70" s="28" t="str">
        <f>IF(COUNTIF($L70,"*ISP Team has convened*"),"1","0")</f>
        <v>0</v>
      </c>
      <c r="S70" s="28" t="str">
        <f>IF(COUNTIF($L70,"*Changes made to the ISP*"),"1","0")</f>
        <v>0</v>
      </c>
      <c r="T70" s="28" t="str">
        <f>IF(COUNTIF($L70,"*Assistive Device/Technology added to child's ISP*"),"1","0")</f>
        <v>0</v>
      </c>
      <c r="U70" s="28" t="str">
        <f>IF(COUNTIF($L70,"*Adaptations made to meet identified sensory needs*"),"1","0")</f>
        <v>0</v>
      </c>
      <c r="V70" s="28" t="str">
        <f>IF(COUNTIF($L70,"*Consultation with psychiatrist/medication prescriber*"),"1","0")</f>
        <v>0</v>
      </c>
      <c r="W70" s="28" t="str">
        <f>IF(COUNTIF($L70,"*Consultation with Primary Care Physician/Dentist*"),"1","0")</f>
        <v>0</v>
      </c>
      <c r="X70" s="28" t="str">
        <f>IF(COUNTIF($L70,"*Environmental changes to the setting interior*"),"1","0")</f>
        <v>0</v>
      </c>
      <c r="Y70" s="28" t="str">
        <f>IF(COUNTIF($L70,"*Door Window Dings Added*"),"1","0")</f>
        <v>0</v>
      </c>
      <c r="Z70" s="28" t="str">
        <f>IF(COUNTIF($L70,"*Environmental changes to the child's bedroom*"),"1","0")</f>
        <v>0</v>
      </c>
      <c r="AA70" s="28" t="str">
        <f>IF(COUNTIF($L70,"*Environmental changes to the setting exterior / property*"),"1","0")</f>
        <v>0</v>
      </c>
      <c r="AB70" s="28" t="str">
        <f>IF(COUNTIF($L70,"*Changes made to the child's schedule*"),"1","0")</f>
        <v>0</v>
      </c>
      <c r="AC70" s="28" t="str">
        <f>IF(COUNTIF($L70,"*Changes made to the child's protocols*"),"1","0")</f>
        <v>0</v>
      </c>
      <c r="AD70" s="28" t="str">
        <f>IF(COUNTIF($L70,"*Following a review of the restraints, no steps were taken to decrease the use of restraint/secusion during this reporting period*"),"1","0")</f>
        <v>0</v>
      </c>
      <c r="AE70" s="28">
        <v>0</v>
      </c>
      <c r="AF70" s="28">
        <v>0</v>
      </c>
      <c r="AG70" s="28">
        <v>0</v>
      </c>
      <c r="AH70" s="28" t="s">
        <v>53</v>
      </c>
      <c r="AI70" s="28" t="str">
        <f>IF(COUNTIF($AH70,"*Three or fewer restraints/seclusion occurred during this reporting period*"),"1","0")</f>
        <v>1</v>
      </c>
      <c r="AJ70" s="28" t="str">
        <f>IF(COUNTIF($AH70,"*Update has been made to the FBA*"),"1","0")</f>
        <v>0</v>
      </c>
      <c r="AK70" s="28" t="str">
        <f>IF(COUNTIF($AH70,"*Update has been made to the PBSP*"),"1","0")</f>
        <v>0</v>
      </c>
      <c r="AL70" s="28" t="str">
        <f>IF(COUNTIF($AH70,"*ISP Team has convened*"),"1","0")</f>
        <v>0</v>
      </c>
      <c r="AM70" s="28" t="str">
        <f>IF(COUNTIF($AH70,"*General retraining of staff*"),"1","0")</f>
        <v>0</v>
      </c>
      <c r="AN70" s="28" t="str">
        <f>IF(COUNTIF($AH70,"*ISP Team has convened*"),"1","0")</f>
        <v>0</v>
      </c>
      <c r="AO70" s="28" t="str">
        <f>IF(COUNTIF($AH70,"*Changes made to the ISP*"),"1","0")</f>
        <v>0</v>
      </c>
      <c r="AP70" s="28" t="str">
        <f>IF(COUNTIF($AH70,"*Assistive Device/Technology added to child's ISP*"),"1","0")</f>
        <v>0</v>
      </c>
      <c r="AQ70" s="28" t="str">
        <f>IF(COUNTIF($AH70,"*Adaptations made to meet identified sensory needs*"),"1","0")</f>
        <v>0</v>
      </c>
      <c r="AR70" s="28" t="str">
        <f>IF(COUNTIF($AH70,"*Consultation with psychiatrist/medication prescriber*"),"1","0")</f>
        <v>0</v>
      </c>
      <c r="AS70" s="28" t="str">
        <f>IF(COUNTIF($AH70,"*Consultation with Primary Care Physician/Dentist*"),"1","0")</f>
        <v>0</v>
      </c>
      <c r="AT70" s="28" t="str">
        <f>IF(COUNTIF($AH70,"*Environmental changes to the setting interior*"),"1","0")</f>
        <v>0</v>
      </c>
      <c r="AU70" s="28" t="str">
        <f>IF(COUNTIF($AH70,"*Door Window Dings Added*"),"1","0")</f>
        <v>0</v>
      </c>
      <c r="AV70" s="28" t="str">
        <f>IF(COUNTIF($AH70,"*Environmental changes to the child's bedroom*"),"1","0")</f>
        <v>0</v>
      </c>
      <c r="AW70" s="28" t="str">
        <f>IF(COUNTIF($AH70,"*Environmental changes to the setting exterior / property*"),"1","0")</f>
        <v>0</v>
      </c>
      <c r="AX70" s="28" t="str">
        <f>IF(COUNTIF($AH70,"*Changes made to the child's schedule*"),"1","0")</f>
        <v>0</v>
      </c>
      <c r="AY70" s="28" t="str">
        <f>IF(COUNTIF($AH70,"*Changes made to the child's protocols*"),"1","0")</f>
        <v>0</v>
      </c>
      <c r="AZ70" s="28" t="str">
        <f>IF(COUNTIF($AH70,"*Following a review of the restraints, no steps were taken to decrease the use of restraint/secusion during this reporting period*"),"1","0")</f>
        <v>0</v>
      </c>
    </row>
    <row r="71" spans="1:52" ht="50" customHeight="1" x14ac:dyDescent="0.35">
      <c r="A71" s="28" t="s">
        <v>486</v>
      </c>
      <c r="B71" s="25" t="s">
        <v>107</v>
      </c>
      <c r="C71" s="25" t="s">
        <v>108</v>
      </c>
      <c r="D71" s="25" t="s">
        <v>108</v>
      </c>
      <c r="E71" s="25" t="s">
        <v>112</v>
      </c>
      <c r="F71" s="25" t="s">
        <v>109</v>
      </c>
      <c r="G71" s="25" t="s">
        <v>20</v>
      </c>
      <c r="H71" s="25" t="s">
        <v>54</v>
      </c>
      <c r="I71" s="25">
        <v>0</v>
      </c>
      <c r="J71" s="25">
        <v>0</v>
      </c>
      <c r="K71" s="25">
        <v>0</v>
      </c>
      <c r="L71" s="25" t="s">
        <v>53</v>
      </c>
      <c r="M71" s="25" t="str">
        <f>IF(COUNTIF($L71,"*Three or fewer restraints/seclusion occurred during this reporting period*"),"1","0")</f>
        <v>1</v>
      </c>
      <c r="N71" s="25" t="str">
        <f>IF(COUNTIF($L71,"*Update has been made to the FBA*"),"1","0")</f>
        <v>0</v>
      </c>
      <c r="O71" s="25" t="str">
        <f>IF(COUNTIF($L71,"*Update has been made to the PBSP*"),"1","0")</f>
        <v>0</v>
      </c>
      <c r="P71" s="25" t="str">
        <f>IF(COUNTIF($L71,"*ISP Team has convened*"),"1","0")</f>
        <v>0</v>
      </c>
      <c r="Q71" s="25" t="str">
        <f>IF(COUNTIF($L71,"*General retraining of staff*"),"1","0")</f>
        <v>0</v>
      </c>
      <c r="R71" s="25" t="str">
        <f>IF(COUNTIF($L71,"*ISP Team has convened*"),"1","0")</f>
        <v>0</v>
      </c>
      <c r="S71" s="25" t="str">
        <f>IF(COUNTIF($L71,"*Changes made to the ISP*"),"1","0")</f>
        <v>0</v>
      </c>
      <c r="T71" s="25" t="str">
        <f>IF(COUNTIF($L71,"*Assistive Device/Technology added to child's ISP*"),"1","0")</f>
        <v>0</v>
      </c>
      <c r="U71" s="25" t="str">
        <f>IF(COUNTIF($L71,"*Adaptations made to meet identified sensory needs*"),"1","0")</f>
        <v>0</v>
      </c>
      <c r="V71" s="25" t="str">
        <f>IF(COUNTIF($L71,"*Consultation with psychiatrist/medication prescriber*"),"1","0")</f>
        <v>0</v>
      </c>
      <c r="W71" s="25" t="str">
        <f>IF(COUNTIF($L71,"*Consultation with Primary Care Physician/Dentist*"),"1","0")</f>
        <v>0</v>
      </c>
      <c r="X71" s="25" t="str">
        <f>IF(COUNTIF($L71,"*Environmental changes to the setting interior*"),"1","0")</f>
        <v>0</v>
      </c>
      <c r="Y71" s="25" t="str">
        <f>IF(COUNTIF($L71,"*Door Window Dings Added*"),"1","0")</f>
        <v>0</v>
      </c>
      <c r="Z71" s="25" t="str">
        <f>IF(COUNTIF($L71,"*Environmental changes to the child's bedroom*"),"1","0")</f>
        <v>0</v>
      </c>
      <c r="AA71" s="25" t="str">
        <f>IF(COUNTIF($L71,"*Environmental changes to the setting exterior / property*"),"1","0")</f>
        <v>0</v>
      </c>
      <c r="AB71" s="25" t="str">
        <f>IF(COUNTIF($L71,"*Changes made to the child's schedule*"),"1","0")</f>
        <v>0</v>
      </c>
      <c r="AC71" s="25" t="str">
        <f>IF(COUNTIF($L71,"*Changes made to the child's protocols*"),"1","0")</f>
        <v>0</v>
      </c>
      <c r="AD71" s="25" t="str">
        <f>IF(COUNTIF($L71,"*Following a review of the restraints, no steps were taken to decrease the use of restraint/secusion during this reporting period*"),"1","0")</f>
        <v>0</v>
      </c>
      <c r="AE71" s="25">
        <v>0</v>
      </c>
      <c r="AF71" s="25">
        <v>0</v>
      </c>
      <c r="AG71" s="25">
        <v>0</v>
      </c>
      <c r="AH71" s="25" t="s">
        <v>53</v>
      </c>
      <c r="AI71" s="25" t="str">
        <f>IF(COUNTIF($AH71,"*Three or fewer restraints/seclusion occurred during this reporting period*"),"1","0")</f>
        <v>1</v>
      </c>
      <c r="AJ71" s="25" t="str">
        <f>IF(COUNTIF($AH71,"*Update has been made to the FBA*"),"1","0")</f>
        <v>0</v>
      </c>
      <c r="AK71" s="25" t="str">
        <f>IF(COUNTIF($AH71,"*Update has been made to the PBSP*"),"1","0")</f>
        <v>0</v>
      </c>
      <c r="AL71" s="25" t="str">
        <f>IF(COUNTIF($AH71,"*ISP Team has convened*"),"1","0")</f>
        <v>0</v>
      </c>
      <c r="AM71" s="25" t="str">
        <f>IF(COUNTIF($AH71,"*General retraining of staff*"),"1","0")</f>
        <v>0</v>
      </c>
      <c r="AN71" s="25" t="str">
        <f>IF(COUNTIF($AH71,"*ISP Team has convened*"),"1","0")</f>
        <v>0</v>
      </c>
      <c r="AO71" s="25" t="str">
        <f>IF(COUNTIF($AH71,"*Changes made to the ISP*"),"1","0")</f>
        <v>0</v>
      </c>
      <c r="AP71" s="25" t="str">
        <f>IF(COUNTIF($AH71,"*Assistive Device/Technology added to child's ISP*"),"1","0")</f>
        <v>0</v>
      </c>
      <c r="AQ71" s="25" t="str">
        <f>IF(COUNTIF($AH71,"*Adaptations made to meet identified sensory needs*"),"1","0")</f>
        <v>0</v>
      </c>
      <c r="AR71" s="25" t="str">
        <f>IF(COUNTIF($AH71,"*Consultation with psychiatrist/medication prescriber*"),"1","0")</f>
        <v>0</v>
      </c>
      <c r="AS71" s="25" t="str">
        <f>IF(COUNTIF($AH71,"*Consultation with Primary Care Physician/Dentist*"),"1","0")</f>
        <v>0</v>
      </c>
      <c r="AT71" s="25" t="str">
        <f>IF(COUNTIF($AH71,"*Environmental changes to the setting interior*"),"1","0")</f>
        <v>0</v>
      </c>
      <c r="AU71" s="25" t="str">
        <f>IF(COUNTIF($AH71,"*Door Window Dings Added*"),"1","0")</f>
        <v>0</v>
      </c>
      <c r="AV71" s="25" t="str">
        <f>IF(COUNTIF($AH71,"*Environmental changes to the child's bedroom*"),"1","0")</f>
        <v>0</v>
      </c>
      <c r="AW71" s="25" t="str">
        <f>IF(COUNTIF($AH71,"*Environmental changes to the setting exterior / property*"),"1","0")</f>
        <v>0</v>
      </c>
      <c r="AX71" s="25" t="str">
        <f>IF(COUNTIF($AH71,"*Changes made to the child's schedule*"),"1","0")</f>
        <v>0</v>
      </c>
      <c r="AY71" s="25" t="str">
        <f>IF(COUNTIF($AH71,"*Changes made to the child's protocols*"),"1","0")</f>
        <v>0</v>
      </c>
      <c r="AZ71" s="25" t="str">
        <f>IF(COUNTIF($AH71,"*Following a review of the restraints, no steps were taken to decrease the use of restraint/secusion during this reporting period*"),"1","0")</f>
        <v>0</v>
      </c>
    </row>
    <row r="72" spans="1:52" ht="50" customHeight="1" x14ac:dyDescent="0.35">
      <c r="A72" s="28" t="s">
        <v>487</v>
      </c>
      <c r="B72" s="28" t="s">
        <v>107</v>
      </c>
      <c r="C72" s="28" t="s">
        <v>108</v>
      </c>
      <c r="D72" s="28" t="s">
        <v>108</v>
      </c>
      <c r="E72" s="28" t="s">
        <v>112</v>
      </c>
      <c r="F72" s="28" t="s">
        <v>109</v>
      </c>
      <c r="G72" s="28" t="s">
        <v>20</v>
      </c>
      <c r="H72" s="28" t="s">
        <v>54</v>
      </c>
      <c r="I72" s="28">
        <v>0</v>
      </c>
      <c r="J72" s="28">
        <v>0</v>
      </c>
      <c r="K72" s="28">
        <v>0</v>
      </c>
      <c r="L72" s="28" t="s">
        <v>53</v>
      </c>
      <c r="M72" s="28" t="str">
        <f>IF(COUNTIF($L72,"*Three or fewer restraints/seclusion occurred during this reporting period*"),"1","0")</f>
        <v>1</v>
      </c>
      <c r="N72" s="28" t="str">
        <f>IF(COUNTIF($L72,"*Update has been made to the FBA*"),"1","0")</f>
        <v>0</v>
      </c>
      <c r="O72" s="28" t="str">
        <f>IF(COUNTIF($L72,"*Update has been made to the PBSP*"),"1","0")</f>
        <v>0</v>
      </c>
      <c r="P72" s="28" t="str">
        <f>IF(COUNTIF($L72,"*ISP Team has convened*"),"1","0")</f>
        <v>0</v>
      </c>
      <c r="Q72" s="28" t="str">
        <f>IF(COUNTIF($L72,"*General retraining of staff*"),"1","0")</f>
        <v>0</v>
      </c>
      <c r="R72" s="28" t="str">
        <f>IF(COUNTIF($L72,"*ISP Team has convened*"),"1","0")</f>
        <v>0</v>
      </c>
      <c r="S72" s="28" t="str">
        <f>IF(COUNTIF($L72,"*Changes made to the ISP*"),"1","0")</f>
        <v>0</v>
      </c>
      <c r="T72" s="28" t="str">
        <f>IF(COUNTIF($L72,"*Assistive Device/Technology added to child's ISP*"),"1","0")</f>
        <v>0</v>
      </c>
      <c r="U72" s="28" t="str">
        <f>IF(COUNTIF($L72,"*Adaptations made to meet identified sensory needs*"),"1","0")</f>
        <v>0</v>
      </c>
      <c r="V72" s="28" t="str">
        <f>IF(COUNTIF($L72,"*Consultation with psychiatrist/medication prescriber*"),"1","0")</f>
        <v>0</v>
      </c>
      <c r="W72" s="28" t="str">
        <f>IF(COUNTIF($L72,"*Consultation with Primary Care Physician/Dentist*"),"1","0")</f>
        <v>0</v>
      </c>
      <c r="X72" s="28" t="str">
        <f>IF(COUNTIF($L72,"*Environmental changes to the setting interior*"),"1","0")</f>
        <v>0</v>
      </c>
      <c r="Y72" s="28" t="str">
        <f>IF(COUNTIF($L72,"*Door Window Dings Added*"),"1","0")</f>
        <v>0</v>
      </c>
      <c r="Z72" s="28" t="str">
        <f>IF(COUNTIF($L72,"*Environmental changes to the child's bedroom*"),"1","0")</f>
        <v>0</v>
      </c>
      <c r="AA72" s="28" t="str">
        <f>IF(COUNTIF($L72,"*Environmental changes to the setting exterior / property*"),"1","0")</f>
        <v>0</v>
      </c>
      <c r="AB72" s="28" t="str">
        <f>IF(COUNTIF($L72,"*Changes made to the child's schedule*"),"1","0")</f>
        <v>0</v>
      </c>
      <c r="AC72" s="28" t="str">
        <f>IF(COUNTIF($L72,"*Changes made to the child's protocols*"),"1","0")</f>
        <v>0</v>
      </c>
      <c r="AD72" s="28" t="str">
        <f>IF(COUNTIF($L72,"*Following a review of the restraints, no steps were taken to decrease the use of restraint/secusion during this reporting period*"),"1","0")</f>
        <v>0</v>
      </c>
      <c r="AE72" s="28">
        <v>0</v>
      </c>
      <c r="AF72" s="28">
        <v>0</v>
      </c>
      <c r="AG72" s="28">
        <v>0</v>
      </c>
      <c r="AH72" s="28" t="s">
        <v>53</v>
      </c>
      <c r="AI72" s="28" t="str">
        <f>IF(COUNTIF($AH72,"*Three or fewer restraints/seclusion occurred during this reporting period*"),"1","0")</f>
        <v>1</v>
      </c>
      <c r="AJ72" s="28" t="str">
        <f>IF(COUNTIF($AH72,"*Update has been made to the FBA*"),"1","0")</f>
        <v>0</v>
      </c>
      <c r="AK72" s="28" t="str">
        <f>IF(COUNTIF($AH72,"*Update has been made to the PBSP*"),"1","0")</f>
        <v>0</v>
      </c>
      <c r="AL72" s="28" t="str">
        <f>IF(COUNTIF($AH72,"*ISP Team has convened*"),"1","0")</f>
        <v>0</v>
      </c>
      <c r="AM72" s="28" t="str">
        <f>IF(COUNTIF($AH72,"*General retraining of staff*"),"1","0")</f>
        <v>0</v>
      </c>
      <c r="AN72" s="28" t="str">
        <f>IF(COUNTIF($AH72,"*ISP Team has convened*"),"1","0")</f>
        <v>0</v>
      </c>
      <c r="AO72" s="28" t="str">
        <f>IF(COUNTIF($AH72,"*Changes made to the ISP*"),"1","0")</f>
        <v>0</v>
      </c>
      <c r="AP72" s="28" t="str">
        <f>IF(COUNTIF($AH72,"*Assistive Device/Technology added to child's ISP*"),"1","0")</f>
        <v>0</v>
      </c>
      <c r="AQ72" s="28" t="str">
        <f>IF(COUNTIF($AH72,"*Adaptations made to meet identified sensory needs*"),"1","0")</f>
        <v>0</v>
      </c>
      <c r="AR72" s="28" t="str">
        <f>IF(COUNTIF($AH72,"*Consultation with psychiatrist/medication prescriber*"),"1","0")</f>
        <v>0</v>
      </c>
      <c r="AS72" s="28" t="str">
        <f>IF(COUNTIF($AH72,"*Consultation with Primary Care Physician/Dentist*"),"1","0")</f>
        <v>0</v>
      </c>
      <c r="AT72" s="28" t="str">
        <f>IF(COUNTIF($AH72,"*Environmental changes to the setting interior*"),"1","0")</f>
        <v>0</v>
      </c>
      <c r="AU72" s="28" t="str">
        <f>IF(COUNTIF($AH72,"*Door Window Dings Added*"),"1","0")</f>
        <v>0</v>
      </c>
      <c r="AV72" s="28" t="str">
        <f>IF(COUNTIF($AH72,"*Environmental changes to the child's bedroom*"),"1","0")</f>
        <v>0</v>
      </c>
      <c r="AW72" s="28" t="str">
        <f>IF(COUNTIF($AH72,"*Environmental changes to the setting exterior / property*"),"1","0")</f>
        <v>0</v>
      </c>
      <c r="AX72" s="28" t="str">
        <f>IF(COUNTIF($AH72,"*Changes made to the child's schedule*"),"1","0")</f>
        <v>0</v>
      </c>
      <c r="AY72" s="28" t="str">
        <f>IF(COUNTIF($AH72,"*Changes made to the child's protocols*"),"1","0")</f>
        <v>0</v>
      </c>
      <c r="AZ72" s="28" t="str">
        <f>IF(COUNTIF($AH72,"*Following a review of the restraints, no steps were taken to decrease the use of restraint/secusion during this reporting period*"),"1","0")</f>
        <v>0</v>
      </c>
    </row>
    <row r="73" spans="1:52" ht="50" customHeight="1" x14ac:dyDescent="0.35">
      <c r="A73" s="28" t="s">
        <v>488</v>
      </c>
      <c r="B73" s="25" t="s">
        <v>118</v>
      </c>
      <c r="C73" s="25" t="s">
        <v>108</v>
      </c>
      <c r="D73" s="25" t="s">
        <v>108</v>
      </c>
      <c r="E73" s="25" t="s">
        <v>112</v>
      </c>
      <c r="F73" s="25" t="s">
        <v>109</v>
      </c>
      <c r="G73" s="25" t="s">
        <v>20</v>
      </c>
      <c r="H73" s="25" t="s">
        <v>54</v>
      </c>
      <c r="I73" s="25">
        <v>0</v>
      </c>
      <c r="J73" s="25">
        <v>0</v>
      </c>
      <c r="K73" s="32">
        <v>0</v>
      </c>
      <c r="L73" s="25" t="s">
        <v>53</v>
      </c>
      <c r="M73" s="25" t="str">
        <f>IF(COUNTIF($L73,"*Three or fewer restraints/seclusion occurred during this reporting period*"),"1","0")</f>
        <v>1</v>
      </c>
      <c r="N73" s="25" t="str">
        <f>IF(COUNTIF($L73,"*Update has been made to the FBA*"),"1","0")</f>
        <v>0</v>
      </c>
      <c r="O73" s="25" t="str">
        <f>IF(COUNTIF($L73,"*Update has been made to the PBSP*"),"1","0")</f>
        <v>0</v>
      </c>
      <c r="P73" s="25" t="str">
        <f>IF(COUNTIF($L73,"*ISP Team has convened*"),"1","0")</f>
        <v>0</v>
      </c>
      <c r="Q73" s="25" t="str">
        <f>IF(COUNTIF($L73,"*General retraining of staff*"),"1","0")</f>
        <v>0</v>
      </c>
      <c r="R73" s="25" t="str">
        <f>IF(COUNTIF($L73,"*ISP Team has convened*"),"1","0")</f>
        <v>0</v>
      </c>
      <c r="S73" s="25" t="str">
        <f>IF(COUNTIF($L73,"*Changes made to the ISP*"),"1","0")</f>
        <v>0</v>
      </c>
      <c r="T73" s="25" t="str">
        <f>IF(COUNTIF($L73,"*Assistive Device/Technology added to child's ISP*"),"1","0")</f>
        <v>0</v>
      </c>
      <c r="U73" s="25" t="str">
        <f>IF(COUNTIF($L73,"*Adaptations made to meet identified sensory needs*"),"1","0")</f>
        <v>0</v>
      </c>
      <c r="V73" s="25" t="str">
        <f>IF(COUNTIF($L73,"*Consultation with psychiatrist/medication prescriber*"),"1","0")</f>
        <v>0</v>
      </c>
      <c r="W73" s="25" t="str">
        <f>IF(COUNTIF($L73,"*Consultation with Primary Care Physician/Dentist*"),"1","0")</f>
        <v>0</v>
      </c>
      <c r="X73" s="25" t="str">
        <f>IF(COUNTIF($L73,"*Environmental changes to the setting interior*"),"1","0")</f>
        <v>0</v>
      </c>
      <c r="Y73" s="25" t="str">
        <f>IF(COUNTIF($L73,"*Door Window Dings Added*"),"1","0")</f>
        <v>0</v>
      </c>
      <c r="Z73" s="25" t="str">
        <f>IF(COUNTIF($L73,"*Environmental changes to the child's bedroom*"),"1","0")</f>
        <v>0</v>
      </c>
      <c r="AA73" s="25" t="str">
        <f>IF(COUNTIF($L73,"*Environmental changes to the setting exterior / property*"),"1","0")</f>
        <v>0</v>
      </c>
      <c r="AB73" s="25" t="str">
        <f>IF(COUNTIF($L73,"*Changes made to the child's schedule*"),"1","0")</f>
        <v>0</v>
      </c>
      <c r="AC73" s="25" t="str">
        <f>IF(COUNTIF($L73,"*Changes made to the child's protocols*"),"1","0")</f>
        <v>0</v>
      </c>
      <c r="AD73" s="25" t="str">
        <f>IF(COUNTIF($L73,"*Following a review of the restraints, no steps were taken to decrease the use of restraint/secusion during this reporting period*"),"1","0")</f>
        <v>0</v>
      </c>
      <c r="AE73" s="25">
        <v>0</v>
      </c>
      <c r="AF73" s="25">
        <v>0</v>
      </c>
      <c r="AG73" s="25">
        <v>0</v>
      </c>
      <c r="AH73" s="25" t="s">
        <v>53</v>
      </c>
      <c r="AI73" s="25" t="str">
        <f>IF(COUNTIF($AH73,"*Three or fewer restraints/seclusion occurred during this reporting period*"),"1","0")</f>
        <v>1</v>
      </c>
      <c r="AJ73" s="25" t="str">
        <f>IF(COUNTIF($AH73,"*Update has been made to the FBA*"),"1","0")</f>
        <v>0</v>
      </c>
      <c r="AK73" s="25" t="str">
        <f>IF(COUNTIF($AH73,"*Update has been made to the PBSP*"),"1","0")</f>
        <v>0</v>
      </c>
      <c r="AL73" s="25" t="str">
        <f>IF(COUNTIF($AH73,"*ISP Team has convened*"),"1","0")</f>
        <v>0</v>
      </c>
      <c r="AM73" s="25" t="str">
        <f>IF(COUNTIF($AH73,"*General retraining of staff*"),"1","0")</f>
        <v>0</v>
      </c>
      <c r="AN73" s="25" t="str">
        <f>IF(COUNTIF($AH73,"*ISP Team has convened*"),"1","0")</f>
        <v>0</v>
      </c>
      <c r="AO73" s="25" t="str">
        <f>IF(COUNTIF($AH73,"*Changes made to the ISP*"),"1","0")</f>
        <v>0</v>
      </c>
      <c r="AP73" s="25" t="str">
        <f>IF(COUNTIF($AH73,"*Assistive Device/Technology added to child's ISP*"),"1","0")</f>
        <v>0</v>
      </c>
      <c r="AQ73" s="25" t="str">
        <f>IF(COUNTIF($AH73,"*Adaptations made to meet identified sensory needs*"),"1","0")</f>
        <v>0</v>
      </c>
      <c r="AR73" s="25" t="str">
        <f>IF(COUNTIF($AH73,"*Consultation with psychiatrist/medication prescriber*"),"1","0")</f>
        <v>0</v>
      </c>
      <c r="AS73" s="25" t="str">
        <f>IF(COUNTIF($AH73,"*Consultation with Primary Care Physician/Dentist*"),"1","0")</f>
        <v>0</v>
      </c>
      <c r="AT73" s="25" t="str">
        <f>IF(COUNTIF($AH73,"*Environmental changes to the setting interior*"),"1","0")</f>
        <v>0</v>
      </c>
      <c r="AU73" s="25" t="str">
        <f>IF(COUNTIF($AH73,"*Door Window Dings Added*"),"1","0")</f>
        <v>0</v>
      </c>
      <c r="AV73" s="25" t="str">
        <f>IF(COUNTIF($AH73,"*Environmental changes to the child's bedroom*"),"1","0")</f>
        <v>0</v>
      </c>
      <c r="AW73" s="25" t="str">
        <f>IF(COUNTIF($AH73,"*Environmental changes to the setting exterior / property*"),"1","0")</f>
        <v>0</v>
      </c>
      <c r="AX73" s="25" t="str">
        <f>IF(COUNTIF($AH73,"*Changes made to the child's schedule*"),"1","0")</f>
        <v>0</v>
      </c>
      <c r="AY73" s="25" t="str">
        <f>IF(COUNTIF($AH73,"*Changes made to the child's protocols*"),"1","0")</f>
        <v>0</v>
      </c>
      <c r="AZ73" s="25" t="str">
        <f>IF(COUNTIF($AH73,"*Following a review of the restraints, no steps were taken to decrease the use of restraint/secusion during this reporting period*"),"1","0")</f>
        <v>0</v>
      </c>
    </row>
    <row r="74" spans="1:52" ht="50" customHeight="1" x14ac:dyDescent="0.35">
      <c r="A74" s="28" t="s">
        <v>489</v>
      </c>
      <c r="B74" s="25" t="s">
        <v>114</v>
      </c>
      <c r="C74" s="25" t="s">
        <v>113</v>
      </c>
      <c r="D74" s="25" t="s">
        <v>121</v>
      </c>
      <c r="E74" s="25" t="s">
        <v>112</v>
      </c>
      <c r="F74" s="25" t="s">
        <v>109</v>
      </c>
      <c r="G74" s="25" t="s">
        <v>20</v>
      </c>
      <c r="H74" s="25" t="s">
        <v>54</v>
      </c>
      <c r="I74" s="25">
        <v>0</v>
      </c>
      <c r="J74" s="25">
        <v>0</v>
      </c>
      <c r="K74" s="25">
        <v>0</v>
      </c>
      <c r="L74" s="25" t="s">
        <v>53</v>
      </c>
      <c r="M74" s="25" t="str">
        <f>IF(COUNTIF($L74,"*Three or fewer restraints/seclusion occurred during this reporting period*"),"1","0")</f>
        <v>1</v>
      </c>
      <c r="N74" s="25" t="str">
        <f>IF(COUNTIF($L74,"*Update has been made to the FBA*"),"1","0")</f>
        <v>0</v>
      </c>
      <c r="O74" s="25" t="str">
        <f>IF(COUNTIF($L74,"*Update has been made to the PBSP*"),"1","0")</f>
        <v>0</v>
      </c>
      <c r="P74" s="25" t="str">
        <f>IF(COUNTIF($L74,"*ISP Team has convened*"),"1","0")</f>
        <v>0</v>
      </c>
      <c r="Q74" s="25" t="str">
        <f>IF(COUNTIF($L74,"*General retraining of staff*"),"1","0")</f>
        <v>0</v>
      </c>
      <c r="R74" s="25" t="str">
        <f>IF(COUNTIF($L74,"*ISP Team has convened*"),"1","0")</f>
        <v>0</v>
      </c>
      <c r="S74" s="25" t="str">
        <f>IF(COUNTIF($L74,"*Changes made to the ISP*"),"1","0")</f>
        <v>0</v>
      </c>
      <c r="T74" s="25" t="str">
        <f>IF(COUNTIF($L74,"*Assistive Device/Technology added to child's ISP*"),"1","0")</f>
        <v>0</v>
      </c>
      <c r="U74" s="25" t="str">
        <f>IF(COUNTIF($L74,"*Adaptations made to meet identified sensory needs*"),"1","0")</f>
        <v>0</v>
      </c>
      <c r="V74" s="25" t="str">
        <f>IF(COUNTIF($L74,"*Consultation with psychiatrist/medication prescriber*"),"1","0")</f>
        <v>0</v>
      </c>
      <c r="W74" s="25" t="str">
        <f>IF(COUNTIF($L74,"*Consultation with Primary Care Physician/Dentist*"),"1","0")</f>
        <v>0</v>
      </c>
      <c r="X74" s="25" t="str">
        <f>IF(COUNTIF($L74,"*Environmental changes to the setting interior*"),"1","0")</f>
        <v>0</v>
      </c>
      <c r="Y74" s="25" t="str">
        <f>IF(COUNTIF($L74,"*Door Window Dings Added*"),"1","0")</f>
        <v>0</v>
      </c>
      <c r="Z74" s="25" t="str">
        <f>IF(COUNTIF($L74,"*Environmental changes to the child's bedroom*"),"1","0")</f>
        <v>0</v>
      </c>
      <c r="AA74" s="25" t="str">
        <f>IF(COUNTIF($L74,"*Environmental changes to the setting exterior / property*"),"1","0")</f>
        <v>0</v>
      </c>
      <c r="AB74" s="25" t="str">
        <f>IF(COUNTIF($L74,"*Changes made to the child's schedule*"),"1","0")</f>
        <v>0</v>
      </c>
      <c r="AC74" s="25" t="str">
        <f>IF(COUNTIF($L74,"*Changes made to the child's protocols*"),"1","0")</f>
        <v>0</v>
      </c>
      <c r="AD74" s="25" t="str">
        <f>IF(COUNTIF($L74,"*Following a review of the restraints, no steps were taken to decrease the use of restraint/secusion during this reporting period*"),"1","0")</f>
        <v>0</v>
      </c>
      <c r="AE74" s="25">
        <v>0</v>
      </c>
      <c r="AF74" s="25">
        <v>0</v>
      </c>
      <c r="AG74" s="25">
        <v>0</v>
      </c>
      <c r="AH74" s="25" t="s">
        <v>53</v>
      </c>
      <c r="AI74" s="25" t="str">
        <f>IF(COUNTIF($AH74,"*Three or fewer restraints/seclusion occurred during this reporting period*"),"1","0")</f>
        <v>1</v>
      </c>
      <c r="AJ74" s="25" t="str">
        <f>IF(COUNTIF($AH74,"*Update has been made to the FBA*"),"1","0")</f>
        <v>0</v>
      </c>
      <c r="AK74" s="25" t="str">
        <f>IF(COUNTIF($AH74,"*Update has been made to the PBSP*"),"1","0")</f>
        <v>0</v>
      </c>
      <c r="AL74" s="25" t="str">
        <f>IF(COUNTIF($AH74,"*ISP Team has convened*"),"1","0")</f>
        <v>0</v>
      </c>
      <c r="AM74" s="25" t="str">
        <f>IF(COUNTIF($AH74,"*General retraining of staff*"),"1","0")</f>
        <v>0</v>
      </c>
      <c r="AN74" s="25" t="str">
        <f>IF(COUNTIF($AH74,"*ISP Team has convened*"),"1","0")</f>
        <v>0</v>
      </c>
      <c r="AO74" s="25" t="str">
        <f>IF(COUNTIF($AH74,"*Changes made to the ISP*"),"1","0")</f>
        <v>0</v>
      </c>
      <c r="AP74" s="25" t="str">
        <f>IF(COUNTIF($AH74,"*Assistive Device/Technology added to child's ISP*"),"1","0")</f>
        <v>0</v>
      </c>
      <c r="AQ74" s="25" t="str">
        <f>IF(COUNTIF($AH74,"*Adaptations made to meet identified sensory needs*"),"1","0")</f>
        <v>0</v>
      </c>
      <c r="AR74" s="25" t="str">
        <f>IF(COUNTIF($AH74,"*Consultation with psychiatrist/medication prescriber*"),"1","0")</f>
        <v>0</v>
      </c>
      <c r="AS74" s="25" t="str">
        <f>IF(COUNTIF($AH74,"*Consultation with Primary Care Physician/Dentist*"),"1","0")</f>
        <v>0</v>
      </c>
      <c r="AT74" s="25" t="str">
        <f>IF(COUNTIF($AH74,"*Environmental changes to the setting interior*"),"1","0")</f>
        <v>0</v>
      </c>
      <c r="AU74" s="25" t="str">
        <f>IF(COUNTIF($AH74,"*Door Window Dings Added*"),"1","0")</f>
        <v>0</v>
      </c>
      <c r="AV74" s="25" t="str">
        <f>IF(COUNTIF($AH74,"*Environmental changes to the child's bedroom*"),"1","0")</f>
        <v>0</v>
      </c>
      <c r="AW74" s="25" t="str">
        <f>IF(COUNTIF($AH74,"*Environmental changes to the setting exterior / property*"),"1","0")</f>
        <v>0</v>
      </c>
      <c r="AX74" s="25" t="str">
        <f>IF(COUNTIF($AH74,"*Changes made to the child's schedule*"),"1","0")</f>
        <v>0</v>
      </c>
      <c r="AY74" s="25" t="str">
        <f>IF(COUNTIF($AH74,"*Changes made to the child's protocols*"),"1","0")</f>
        <v>0</v>
      </c>
      <c r="AZ74" s="25" t="str">
        <f>IF(COUNTIF($AH74,"*Following a review of the restraints, no steps were taken to decrease the use of restraint/secusion during this reporting period*"),"1","0")</f>
        <v>0</v>
      </c>
    </row>
    <row r="75" spans="1:52" ht="50" customHeight="1" x14ac:dyDescent="0.35">
      <c r="A75" s="28" t="s">
        <v>490</v>
      </c>
      <c r="B75" s="25" t="s">
        <v>121</v>
      </c>
      <c r="C75" s="25" t="s">
        <v>108</v>
      </c>
      <c r="D75" s="25" t="s">
        <v>108</v>
      </c>
      <c r="E75" s="25" t="s">
        <v>112</v>
      </c>
      <c r="F75" s="25" t="s">
        <v>109</v>
      </c>
      <c r="G75" s="25" t="s">
        <v>20</v>
      </c>
      <c r="H75" s="25" t="s">
        <v>54</v>
      </c>
      <c r="I75" s="25">
        <v>0</v>
      </c>
      <c r="J75" s="25">
        <v>0</v>
      </c>
      <c r="K75" s="25">
        <v>0</v>
      </c>
      <c r="L75" s="25" t="s">
        <v>53</v>
      </c>
      <c r="M75" s="25" t="str">
        <f>IF(COUNTIF($L75,"*Three or fewer restraints/seclusion occurred during this reporting period*"),"1","0")</f>
        <v>1</v>
      </c>
      <c r="N75" s="25" t="str">
        <f>IF(COUNTIF($L75,"*Update has been made to the FBA*"),"1","0")</f>
        <v>0</v>
      </c>
      <c r="O75" s="25" t="str">
        <f>IF(COUNTIF($L75,"*Update has been made to the PBSP*"),"1","0")</f>
        <v>0</v>
      </c>
      <c r="P75" s="25" t="str">
        <f>IF(COUNTIF($L75,"*ISP Team has convened*"),"1","0")</f>
        <v>0</v>
      </c>
      <c r="Q75" s="25" t="str">
        <f>IF(COUNTIF($L75,"*General retraining of staff*"),"1","0")</f>
        <v>0</v>
      </c>
      <c r="R75" s="25" t="str">
        <f>IF(COUNTIF($L75,"*ISP Team has convened*"),"1","0")</f>
        <v>0</v>
      </c>
      <c r="S75" s="25" t="str">
        <f>IF(COUNTIF($L75,"*Changes made to the ISP*"),"1","0")</f>
        <v>0</v>
      </c>
      <c r="T75" s="25" t="str">
        <f>IF(COUNTIF($L75,"*Assistive Device/Technology added to child's ISP*"),"1","0")</f>
        <v>0</v>
      </c>
      <c r="U75" s="25" t="str">
        <f>IF(COUNTIF($L75,"*Adaptations made to meet identified sensory needs*"),"1","0")</f>
        <v>0</v>
      </c>
      <c r="V75" s="25" t="str">
        <f>IF(COUNTIF($L75,"*Consultation with psychiatrist/medication prescriber*"),"1","0")</f>
        <v>0</v>
      </c>
      <c r="W75" s="25" t="str">
        <f>IF(COUNTIF($L75,"*Consultation with Primary Care Physician/Dentist*"),"1","0")</f>
        <v>0</v>
      </c>
      <c r="X75" s="25" t="str">
        <f>IF(COUNTIF($L75,"*Environmental changes to the setting interior*"),"1","0")</f>
        <v>0</v>
      </c>
      <c r="Y75" s="25" t="str">
        <f>IF(COUNTIF($L75,"*Door Window Dings Added*"),"1","0")</f>
        <v>0</v>
      </c>
      <c r="Z75" s="25" t="str">
        <f>IF(COUNTIF($L75,"*Environmental changes to the child's bedroom*"),"1","0")</f>
        <v>0</v>
      </c>
      <c r="AA75" s="25" t="str">
        <f>IF(COUNTIF($L75,"*Environmental changes to the setting exterior / property*"),"1","0")</f>
        <v>0</v>
      </c>
      <c r="AB75" s="25" t="str">
        <f>IF(COUNTIF($L75,"*Changes made to the child's schedule*"),"1","0")</f>
        <v>0</v>
      </c>
      <c r="AC75" s="25" t="str">
        <f>IF(COUNTIF($L75,"*Changes made to the child's protocols*"),"1","0")</f>
        <v>0</v>
      </c>
      <c r="AD75" s="25" t="str">
        <f>IF(COUNTIF($L75,"*Following a review of the restraints, no steps were taken to decrease the use of restraint/secusion during this reporting period*"),"1","0")</f>
        <v>0</v>
      </c>
      <c r="AE75" s="25">
        <v>0</v>
      </c>
      <c r="AF75" s="25">
        <v>0</v>
      </c>
      <c r="AG75" s="25">
        <v>0</v>
      </c>
      <c r="AH75" s="25" t="s">
        <v>53</v>
      </c>
      <c r="AI75" s="25" t="str">
        <f>IF(COUNTIF($AH75,"*Three or fewer restraints/seclusion occurred during this reporting period*"),"1","0")</f>
        <v>1</v>
      </c>
      <c r="AJ75" s="25" t="str">
        <f>IF(COUNTIF($AH75,"*Update has been made to the FBA*"),"1","0")</f>
        <v>0</v>
      </c>
      <c r="AK75" s="25" t="str">
        <f>IF(COUNTIF($AH75,"*Update has been made to the PBSP*"),"1","0")</f>
        <v>0</v>
      </c>
      <c r="AL75" s="25" t="str">
        <f>IF(COUNTIF($AH75,"*ISP Team has convened*"),"1","0")</f>
        <v>0</v>
      </c>
      <c r="AM75" s="25" t="str">
        <f>IF(COUNTIF($AH75,"*General retraining of staff*"),"1","0")</f>
        <v>0</v>
      </c>
      <c r="AN75" s="25" t="str">
        <f>IF(COUNTIF($AH75,"*ISP Team has convened*"),"1","0")</f>
        <v>0</v>
      </c>
      <c r="AO75" s="25" t="str">
        <f>IF(COUNTIF($AH75,"*Changes made to the ISP*"),"1","0")</f>
        <v>0</v>
      </c>
      <c r="AP75" s="25" t="str">
        <f>IF(COUNTIF($AH75,"*Assistive Device/Technology added to child's ISP*"),"1","0")</f>
        <v>0</v>
      </c>
      <c r="AQ75" s="25" t="str">
        <f>IF(COUNTIF($AH75,"*Adaptations made to meet identified sensory needs*"),"1","0")</f>
        <v>0</v>
      </c>
      <c r="AR75" s="25" t="str">
        <f>IF(COUNTIF($AH75,"*Consultation with psychiatrist/medication prescriber*"),"1","0")</f>
        <v>0</v>
      </c>
      <c r="AS75" s="25" t="str">
        <f>IF(COUNTIF($AH75,"*Consultation with Primary Care Physician/Dentist*"),"1","0")</f>
        <v>0</v>
      </c>
      <c r="AT75" s="25" t="str">
        <f>IF(COUNTIF($AH75,"*Environmental changes to the setting interior*"),"1","0")</f>
        <v>0</v>
      </c>
      <c r="AU75" s="25" t="str">
        <f>IF(COUNTIF($AH75,"*Door Window Dings Added*"),"1","0")</f>
        <v>0</v>
      </c>
      <c r="AV75" s="25" t="str">
        <f>IF(COUNTIF($AH75,"*Environmental changes to the child's bedroom*"),"1","0")</f>
        <v>0</v>
      </c>
      <c r="AW75" s="25" t="str">
        <f>IF(COUNTIF($AH75,"*Environmental changes to the setting exterior / property*"),"1","0")</f>
        <v>0</v>
      </c>
      <c r="AX75" s="25" t="str">
        <f>IF(COUNTIF($AH75,"*Changes made to the child's schedule*"),"1","0")</f>
        <v>0</v>
      </c>
      <c r="AY75" s="25" t="str">
        <f>IF(COUNTIF($AH75,"*Changes made to the child's protocols*"),"1","0")</f>
        <v>0</v>
      </c>
      <c r="AZ75" s="25" t="str">
        <f>IF(COUNTIF($AH75,"*Following a review of the restraints, no steps were taken to decrease the use of restraint/secusion during this reporting period*"),"1","0")</f>
        <v>0</v>
      </c>
    </row>
    <row r="76" spans="1:52" ht="50" customHeight="1" x14ac:dyDescent="0.35">
      <c r="A76" s="28" t="s">
        <v>491</v>
      </c>
      <c r="B76" s="25" t="s">
        <v>107</v>
      </c>
      <c r="C76" s="25" t="s">
        <v>108</v>
      </c>
      <c r="D76" s="25" t="s">
        <v>108</v>
      </c>
      <c r="E76" s="25" t="s">
        <v>112</v>
      </c>
      <c r="F76" s="25" t="s">
        <v>109</v>
      </c>
      <c r="G76" s="25" t="s">
        <v>20</v>
      </c>
      <c r="H76" s="25" t="s">
        <v>54</v>
      </c>
      <c r="I76" s="25">
        <v>0</v>
      </c>
      <c r="J76" s="25">
        <v>0</v>
      </c>
      <c r="K76" s="25">
        <v>0</v>
      </c>
      <c r="L76" s="25" t="s">
        <v>53</v>
      </c>
      <c r="M76" s="25" t="str">
        <f>IF(COUNTIF($L76,"*Three or fewer restraints/seclusion occurred during this reporting period*"),"1","0")</f>
        <v>1</v>
      </c>
      <c r="N76" s="25" t="str">
        <f>IF(COUNTIF($L76,"*Update has been made to the FBA*"),"1","0")</f>
        <v>0</v>
      </c>
      <c r="O76" s="25" t="str">
        <f>IF(COUNTIF($L76,"*Update has been made to the PBSP*"),"1","0")</f>
        <v>0</v>
      </c>
      <c r="P76" s="25" t="str">
        <f>IF(COUNTIF($L76,"*ISP Team has convened*"),"1","0")</f>
        <v>0</v>
      </c>
      <c r="Q76" s="25" t="str">
        <f>IF(COUNTIF($L76,"*General retraining of staff*"),"1","0")</f>
        <v>0</v>
      </c>
      <c r="R76" s="25" t="str">
        <f>IF(COUNTIF($L76,"*ISP Team has convened*"),"1","0")</f>
        <v>0</v>
      </c>
      <c r="S76" s="25" t="str">
        <f>IF(COUNTIF($L76,"*Changes made to the ISP*"),"1","0")</f>
        <v>0</v>
      </c>
      <c r="T76" s="25" t="str">
        <f>IF(COUNTIF($L76,"*Assistive Device/Technology added to child's ISP*"),"1","0")</f>
        <v>0</v>
      </c>
      <c r="U76" s="25" t="str">
        <f>IF(COUNTIF($L76,"*Adaptations made to meet identified sensory needs*"),"1","0")</f>
        <v>0</v>
      </c>
      <c r="V76" s="25" t="str">
        <f>IF(COUNTIF($L76,"*Consultation with psychiatrist/medication prescriber*"),"1","0")</f>
        <v>0</v>
      </c>
      <c r="W76" s="25" t="str">
        <f>IF(COUNTIF($L76,"*Consultation with Primary Care Physician/Dentist*"),"1","0")</f>
        <v>0</v>
      </c>
      <c r="X76" s="25" t="str">
        <f>IF(COUNTIF($L76,"*Environmental changes to the setting interior*"),"1","0")</f>
        <v>0</v>
      </c>
      <c r="Y76" s="25" t="str">
        <f>IF(COUNTIF($L76,"*Door Window Dings Added*"),"1","0")</f>
        <v>0</v>
      </c>
      <c r="Z76" s="25" t="str">
        <f>IF(COUNTIF($L76,"*Environmental changes to the child's bedroom*"),"1","0")</f>
        <v>0</v>
      </c>
      <c r="AA76" s="25" t="str">
        <f>IF(COUNTIF($L76,"*Environmental changes to the setting exterior / property*"),"1","0")</f>
        <v>0</v>
      </c>
      <c r="AB76" s="25" t="str">
        <f>IF(COUNTIF($L76,"*Changes made to the child's schedule*"),"1","0")</f>
        <v>0</v>
      </c>
      <c r="AC76" s="25" t="str">
        <f>IF(COUNTIF($L76,"*Changes made to the child's protocols*"),"1","0")</f>
        <v>0</v>
      </c>
      <c r="AD76" s="25" t="str">
        <f>IF(COUNTIF($L76,"*Following a review of the restraints, no steps were taken to decrease the use of restraint/secusion during this reporting period*"),"1","0")</f>
        <v>0</v>
      </c>
      <c r="AE76" s="25">
        <v>0</v>
      </c>
      <c r="AF76" s="25">
        <v>0</v>
      </c>
      <c r="AG76" s="25">
        <v>0</v>
      </c>
      <c r="AH76" s="25" t="s">
        <v>53</v>
      </c>
      <c r="AI76" s="25" t="str">
        <f>IF(COUNTIF($AH76,"*Three or fewer restraints/seclusion occurred during this reporting period*"),"1","0")</f>
        <v>1</v>
      </c>
      <c r="AJ76" s="25" t="str">
        <f>IF(COUNTIF($AH76,"*Update has been made to the FBA*"),"1","0")</f>
        <v>0</v>
      </c>
      <c r="AK76" s="25" t="str">
        <f>IF(COUNTIF($AH76,"*Update has been made to the PBSP*"),"1","0")</f>
        <v>0</v>
      </c>
      <c r="AL76" s="25" t="str">
        <f>IF(COUNTIF($AH76,"*ISP Team has convened*"),"1","0")</f>
        <v>0</v>
      </c>
      <c r="AM76" s="25" t="str">
        <f>IF(COUNTIF($AH76,"*General retraining of staff*"),"1","0")</f>
        <v>0</v>
      </c>
      <c r="AN76" s="25" t="str">
        <f>IF(COUNTIF($AH76,"*ISP Team has convened*"),"1","0")</f>
        <v>0</v>
      </c>
      <c r="AO76" s="25" t="str">
        <f>IF(COUNTIF($AH76,"*Changes made to the ISP*"),"1","0")</f>
        <v>0</v>
      </c>
      <c r="AP76" s="25" t="str">
        <f>IF(COUNTIF($AH76,"*Assistive Device/Technology added to child's ISP*"),"1","0")</f>
        <v>0</v>
      </c>
      <c r="AQ76" s="25" t="str">
        <f>IF(COUNTIF($AH76,"*Adaptations made to meet identified sensory needs*"),"1","0")</f>
        <v>0</v>
      </c>
      <c r="AR76" s="25" t="str">
        <f>IF(COUNTIF($AH76,"*Consultation with psychiatrist/medication prescriber*"),"1","0")</f>
        <v>0</v>
      </c>
      <c r="AS76" s="25" t="str">
        <f>IF(COUNTIF($AH76,"*Consultation with Primary Care Physician/Dentist*"),"1","0")</f>
        <v>0</v>
      </c>
      <c r="AT76" s="25" t="str">
        <f>IF(COUNTIF($AH76,"*Environmental changes to the setting interior*"),"1","0")</f>
        <v>0</v>
      </c>
      <c r="AU76" s="25" t="str">
        <f>IF(COUNTIF($AH76,"*Door Window Dings Added*"),"1","0")</f>
        <v>0</v>
      </c>
      <c r="AV76" s="25" t="str">
        <f>IF(COUNTIF($AH76,"*Environmental changes to the child's bedroom*"),"1","0")</f>
        <v>0</v>
      </c>
      <c r="AW76" s="25" t="str">
        <f>IF(COUNTIF($AH76,"*Environmental changes to the setting exterior / property*"),"1","0")</f>
        <v>0</v>
      </c>
      <c r="AX76" s="25" t="str">
        <f>IF(COUNTIF($AH76,"*Changes made to the child's schedule*"),"1","0")</f>
        <v>0</v>
      </c>
      <c r="AY76" s="25" t="str">
        <f>IF(COUNTIF($AH76,"*Changes made to the child's protocols*"),"1","0")</f>
        <v>0</v>
      </c>
      <c r="AZ76" s="25" t="str">
        <f>IF(COUNTIF($AH76,"*Following a review of the restraints, no steps were taken to decrease the use of restraint/secusion during this reporting period*"),"1","0")</f>
        <v>0</v>
      </c>
    </row>
    <row r="77" spans="1:52" ht="50" customHeight="1" x14ac:dyDescent="0.35">
      <c r="A77" s="28" t="s">
        <v>492</v>
      </c>
      <c r="B77" s="25" t="s">
        <v>107</v>
      </c>
      <c r="C77" s="25" t="s">
        <v>108</v>
      </c>
      <c r="D77" s="25" t="s">
        <v>108</v>
      </c>
      <c r="E77" s="25" t="s">
        <v>112</v>
      </c>
      <c r="F77" s="25" t="s">
        <v>109</v>
      </c>
      <c r="G77" s="25" t="s">
        <v>20</v>
      </c>
      <c r="H77" s="25" t="s">
        <v>54</v>
      </c>
      <c r="I77" s="25">
        <v>0</v>
      </c>
      <c r="J77" s="25">
        <v>0</v>
      </c>
      <c r="K77" s="25">
        <v>0</v>
      </c>
      <c r="L77" s="25" t="s">
        <v>53</v>
      </c>
      <c r="M77" s="25" t="str">
        <f>IF(COUNTIF($L77,"*Three or fewer restraints/seclusion occurred during this reporting period*"),"1","0")</f>
        <v>1</v>
      </c>
      <c r="N77" s="25" t="str">
        <f>IF(COUNTIF($L77,"*Update has been made to the FBA*"),"1","0")</f>
        <v>0</v>
      </c>
      <c r="O77" s="25" t="str">
        <f>IF(COUNTIF($L77,"*Update has been made to the PBSP*"),"1","0")</f>
        <v>0</v>
      </c>
      <c r="P77" s="25" t="str">
        <f>IF(COUNTIF($L77,"*ISP Team has convened*"),"1","0")</f>
        <v>0</v>
      </c>
      <c r="Q77" s="25" t="str">
        <f>IF(COUNTIF($L77,"*General retraining of staff*"),"1","0")</f>
        <v>0</v>
      </c>
      <c r="R77" s="25" t="str">
        <f>IF(COUNTIF($L77,"*ISP Team has convened*"),"1","0")</f>
        <v>0</v>
      </c>
      <c r="S77" s="25" t="str">
        <f>IF(COUNTIF($L77,"*Changes made to the ISP*"),"1","0")</f>
        <v>0</v>
      </c>
      <c r="T77" s="25" t="str">
        <f>IF(COUNTIF($L77,"*Assistive Device/Technology added to child's ISP*"),"1","0")</f>
        <v>0</v>
      </c>
      <c r="U77" s="25" t="str">
        <f>IF(COUNTIF($L77,"*Adaptations made to meet identified sensory needs*"),"1","0")</f>
        <v>0</v>
      </c>
      <c r="V77" s="25" t="str">
        <f>IF(COUNTIF($L77,"*Consultation with psychiatrist/medication prescriber*"),"1","0")</f>
        <v>0</v>
      </c>
      <c r="W77" s="25" t="str">
        <f>IF(COUNTIF($L77,"*Consultation with Primary Care Physician/Dentist*"),"1","0")</f>
        <v>0</v>
      </c>
      <c r="X77" s="25" t="str">
        <f>IF(COUNTIF($L77,"*Environmental changes to the setting interior*"),"1","0")</f>
        <v>0</v>
      </c>
      <c r="Y77" s="25" t="str">
        <f>IF(COUNTIF($L77,"*Door Window Dings Added*"),"1","0")</f>
        <v>0</v>
      </c>
      <c r="Z77" s="25" t="str">
        <f>IF(COUNTIF($L77,"*Environmental changes to the child's bedroom*"),"1","0")</f>
        <v>0</v>
      </c>
      <c r="AA77" s="25" t="str">
        <f>IF(COUNTIF($L77,"*Environmental changes to the setting exterior / property*"),"1","0")</f>
        <v>0</v>
      </c>
      <c r="AB77" s="25" t="str">
        <f>IF(COUNTIF($L77,"*Changes made to the child's schedule*"),"1","0")</f>
        <v>0</v>
      </c>
      <c r="AC77" s="25" t="str">
        <f>IF(COUNTIF($L77,"*Changes made to the child's protocols*"),"1","0")</f>
        <v>0</v>
      </c>
      <c r="AD77" s="25" t="str">
        <f>IF(COUNTIF($L77,"*Following a review of the restraints, no steps were taken to decrease the use of restraint/secusion during this reporting period*"),"1","0")</f>
        <v>0</v>
      </c>
      <c r="AE77" s="25">
        <v>0</v>
      </c>
      <c r="AF77" s="25">
        <v>0</v>
      </c>
      <c r="AG77" s="25">
        <v>0</v>
      </c>
      <c r="AH77" s="25" t="s">
        <v>53</v>
      </c>
      <c r="AI77" s="25" t="str">
        <f>IF(COUNTIF($AH77,"*Three or fewer restraints/seclusion occurred during this reporting period*"),"1","0")</f>
        <v>1</v>
      </c>
      <c r="AJ77" s="25" t="str">
        <f>IF(COUNTIF($AH77,"*Update has been made to the FBA*"),"1","0")</f>
        <v>0</v>
      </c>
      <c r="AK77" s="25" t="str">
        <f>IF(COUNTIF($AH77,"*Update has been made to the PBSP*"),"1","0")</f>
        <v>0</v>
      </c>
      <c r="AL77" s="25" t="str">
        <f>IF(COUNTIF($AH77,"*ISP Team has convened*"),"1","0")</f>
        <v>0</v>
      </c>
      <c r="AM77" s="25" t="str">
        <f>IF(COUNTIF($AH77,"*General retraining of staff*"),"1","0")</f>
        <v>0</v>
      </c>
      <c r="AN77" s="25" t="str">
        <f>IF(COUNTIF($AH77,"*ISP Team has convened*"),"1","0")</f>
        <v>0</v>
      </c>
      <c r="AO77" s="25" t="str">
        <f>IF(COUNTIF($AH77,"*Changes made to the ISP*"),"1","0")</f>
        <v>0</v>
      </c>
      <c r="AP77" s="25" t="str">
        <f>IF(COUNTIF($AH77,"*Assistive Device/Technology added to child's ISP*"),"1","0")</f>
        <v>0</v>
      </c>
      <c r="AQ77" s="25" t="str">
        <f>IF(COUNTIF($AH77,"*Adaptations made to meet identified sensory needs*"),"1","0")</f>
        <v>0</v>
      </c>
      <c r="AR77" s="25" t="str">
        <f>IF(COUNTIF($AH77,"*Consultation with psychiatrist/medication prescriber*"),"1","0")</f>
        <v>0</v>
      </c>
      <c r="AS77" s="25" t="str">
        <f>IF(COUNTIF($AH77,"*Consultation with Primary Care Physician/Dentist*"),"1","0")</f>
        <v>0</v>
      </c>
      <c r="AT77" s="25" t="str">
        <f>IF(COUNTIF($AH77,"*Environmental changes to the setting interior*"),"1","0")</f>
        <v>0</v>
      </c>
      <c r="AU77" s="25" t="str">
        <f>IF(COUNTIF($AH77,"*Door Window Dings Added*"),"1","0")</f>
        <v>0</v>
      </c>
      <c r="AV77" s="25" t="str">
        <f>IF(COUNTIF($AH77,"*Environmental changes to the child's bedroom*"),"1","0")</f>
        <v>0</v>
      </c>
      <c r="AW77" s="25" t="str">
        <f>IF(COUNTIF($AH77,"*Environmental changes to the setting exterior / property*"),"1","0")</f>
        <v>0</v>
      </c>
      <c r="AX77" s="25" t="str">
        <f>IF(COUNTIF($AH77,"*Changes made to the child's schedule*"),"1","0")</f>
        <v>0</v>
      </c>
      <c r="AY77" s="25" t="str">
        <f>IF(COUNTIF($AH77,"*Changes made to the child's protocols*"),"1","0")</f>
        <v>0</v>
      </c>
      <c r="AZ77" s="25" t="str">
        <f>IF(COUNTIF($AH77,"*Following a review of the restraints, no steps were taken to decrease the use of restraint/secusion during this reporting period*"),"1","0")</f>
        <v>0</v>
      </c>
    </row>
    <row r="78" spans="1:52" ht="50" customHeight="1" x14ac:dyDescent="0.35">
      <c r="A78" s="28" t="s">
        <v>493</v>
      </c>
      <c r="B78" s="25" t="s">
        <v>107</v>
      </c>
      <c r="C78" s="25" t="s">
        <v>113</v>
      </c>
      <c r="D78" s="25" t="s">
        <v>113</v>
      </c>
      <c r="E78" s="25" t="s">
        <v>112</v>
      </c>
      <c r="F78" s="25" t="s">
        <v>109</v>
      </c>
      <c r="G78" s="25" t="s">
        <v>54</v>
      </c>
      <c r="H78" s="25" t="s">
        <v>54</v>
      </c>
      <c r="I78" s="25">
        <v>0</v>
      </c>
      <c r="J78" s="25">
        <v>0</v>
      </c>
      <c r="K78" s="32">
        <v>0</v>
      </c>
      <c r="L78" s="25" t="s">
        <v>53</v>
      </c>
      <c r="M78" s="25" t="str">
        <f>IF(COUNTIF($L78,"*Three or fewer restraints/seclusion occurred during this reporting period*"),"1","0")</f>
        <v>1</v>
      </c>
      <c r="N78" s="25" t="str">
        <f>IF(COUNTIF($L78,"*Update has been made to the FBA*"),"1","0")</f>
        <v>0</v>
      </c>
      <c r="O78" s="25" t="str">
        <f>IF(COUNTIF($L78,"*Update has been made to the PBSP*"),"1","0")</f>
        <v>0</v>
      </c>
      <c r="P78" s="25" t="str">
        <f>IF(COUNTIF($L78,"*ISP Team has convened*"),"1","0")</f>
        <v>0</v>
      </c>
      <c r="Q78" s="25" t="str">
        <f>IF(COUNTIF($L78,"*General retraining of staff*"),"1","0")</f>
        <v>0</v>
      </c>
      <c r="R78" s="25" t="str">
        <f>IF(COUNTIF($L78,"*ISP Team has convened*"),"1","0")</f>
        <v>0</v>
      </c>
      <c r="S78" s="25" t="str">
        <f>IF(COUNTIF($L78,"*Changes made to the ISP*"),"1","0")</f>
        <v>0</v>
      </c>
      <c r="T78" s="25" t="str">
        <f>IF(COUNTIF($L78,"*Assistive Device/Technology added to child's ISP*"),"1","0")</f>
        <v>0</v>
      </c>
      <c r="U78" s="25" t="str">
        <f>IF(COUNTIF($L78,"*Adaptations made to meet identified sensory needs*"),"1","0")</f>
        <v>0</v>
      </c>
      <c r="V78" s="25" t="str">
        <f>IF(COUNTIF($L78,"*Consultation with psychiatrist/medication prescriber*"),"1","0")</f>
        <v>0</v>
      </c>
      <c r="W78" s="25" t="str">
        <f>IF(COUNTIF($L78,"*Consultation with Primary Care Physician/Dentist*"),"1","0")</f>
        <v>0</v>
      </c>
      <c r="X78" s="25" t="str">
        <f>IF(COUNTIF($L78,"*Environmental changes to the setting interior*"),"1","0")</f>
        <v>0</v>
      </c>
      <c r="Y78" s="25" t="str">
        <f>IF(COUNTIF($L78,"*Door Window Dings Added*"),"1","0")</f>
        <v>0</v>
      </c>
      <c r="Z78" s="25" t="str">
        <f>IF(COUNTIF($L78,"*Environmental changes to the child's bedroom*"),"1","0")</f>
        <v>0</v>
      </c>
      <c r="AA78" s="25" t="str">
        <f>IF(COUNTIF($L78,"*Environmental changes to the setting exterior / property*"),"1","0")</f>
        <v>0</v>
      </c>
      <c r="AB78" s="25" t="str">
        <f>IF(COUNTIF($L78,"*Changes made to the child's schedule*"),"1","0")</f>
        <v>0</v>
      </c>
      <c r="AC78" s="25" t="str">
        <f>IF(COUNTIF($L78,"*Changes made to the child's protocols*"),"1","0")</f>
        <v>0</v>
      </c>
      <c r="AD78" s="25" t="str">
        <f>IF(COUNTIF($L78,"*Following a review of the restraints, no steps were taken to decrease the use of restraint/secusion during this reporting period*"),"1","0")</f>
        <v>0</v>
      </c>
      <c r="AE78" s="25">
        <v>0</v>
      </c>
      <c r="AF78" s="25">
        <v>0</v>
      </c>
      <c r="AG78" s="25">
        <v>0</v>
      </c>
      <c r="AH78" s="25" t="s">
        <v>53</v>
      </c>
      <c r="AI78" s="25" t="str">
        <f>IF(COUNTIF($AH78,"*Three or fewer restraints/seclusion occurred during this reporting period*"),"1","0")</f>
        <v>1</v>
      </c>
      <c r="AJ78" s="25" t="str">
        <f>IF(COUNTIF($AH78,"*Update has been made to the FBA*"),"1","0")</f>
        <v>0</v>
      </c>
      <c r="AK78" s="25" t="str">
        <f>IF(COUNTIF($AH78,"*Update has been made to the PBSP*"),"1","0")</f>
        <v>0</v>
      </c>
      <c r="AL78" s="25" t="str">
        <f>IF(COUNTIF($AH78,"*ISP Team has convened*"),"1","0")</f>
        <v>0</v>
      </c>
      <c r="AM78" s="25" t="str">
        <f>IF(COUNTIF($AH78,"*General retraining of staff*"),"1","0")</f>
        <v>0</v>
      </c>
      <c r="AN78" s="25" t="str">
        <f>IF(COUNTIF($AH78,"*ISP Team has convened*"),"1","0")</f>
        <v>0</v>
      </c>
      <c r="AO78" s="25" t="str">
        <f>IF(COUNTIF($AH78,"*Changes made to the ISP*"),"1","0")</f>
        <v>0</v>
      </c>
      <c r="AP78" s="25" t="str">
        <f>IF(COUNTIF($AH78,"*Assistive Device/Technology added to child's ISP*"),"1","0")</f>
        <v>0</v>
      </c>
      <c r="AQ78" s="25" t="str">
        <f>IF(COUNTIF($AH78,"*Adaptations made to meet identified sensory needs*"),"1","0")</f>
        <v>0</v>
      </c>
      <c r="AR78" s="25" t="str">
        <f>IF(COUNTIF($AH78,"*Consultation with psychiatrist/medication prescriber*"),"1","0")</f>
        <v>0</v>
      </c>
      <c r="AS78" s="25" t="str">
        <f>IF(COUNTIF($AH78,"*Consultation with Primary Care Physician/Dentist*"),"1","0")</f>
        <v>0</v>
      </c>
      <c r="AT78" s="25" t="str">
        <f>IF(COUNTIF($AH78,"*Environmental changes to the setting interior*"),"1","0")</f>
        <v>0</v>
      </c>
      <c r="AU78" s="25" t="str">
        <f>IF(COUNTIF($AH78,"*Door Window Dings Added*"),"1","0")</f>
        <v>0</v>
      </c>
      <c r="AV78" s="25" t="str">
        <f>IF(COUNTIF($AH78,"*Environmental changes to the child's bedroom*"),"1","0")</f>
        <v>0</v>
      </c>
      <c r="AW78" s="25" t="str">
        <f>IF(COUNTIF($AH78,"*Environmental changes to the setting exterior / property*"),"1","0")</f>
        <v>0</v>
      </c>
      <c r="AX78" s="25" t="str">
        <f>IF(COUNTIF($AH78,"*Changes made to the child's schedule*"),"1","0")</f>
        <v>0</v>
      </c>
      <c r="AY78" s="25" t="str">
        <f>IF(COUNTIF($AH78,"*Changes made to the child's protocols*"),"1","0")</f>
        <v>0</v>
      </c>
      <c r="AZ78" s="25" t="str">
        <f>IF(COUNTIF($AH78,"*Following a review of the restraints, no steps were taken to decrease the use of restraint/secusion during this reporting period*"),"1","0")</f>
        <v>0</v>
      </c>
    </row>
    <row r="79" spans="1:52" ht="50" customHeight="1" x14ac:dyDescent="0.35">
      <c r="A79" s="28" t="s">
        <v>494</v>
      </c>
      <c r="B79" s="25" t="s">
        <v>107</v>
      </c>
      <c r="C79" s="25" t="s">
        <v>108</v>
      </c>
      <c r="D79" s="25" t="s">
        <v>108</v>
      </c>
      <c r="E79" s="25" t="s">
        <v>112</v>
      </c>
      <c r="F79" s="25" t="s">
        <v>109</v>
      </c>
      <c r="G79" s="25" t="s">
        <v>54</v>
      </c>
      <c r="H79" s="25" t="s">
        <v>54</v>
      </c>
      <c r="I79" s="25">
        <v>0</v>
      </c>
      <c r="J79" s="25">
        <v>0</v>
      </c>
      <c r="K79" s="25">
        <v>0</v>
      </c>
      <c r="L79" s="25" t="s">
        <v>155</v>
      </c>
      <c r="M79" s="25" t="str">
        <f>IF(COUNTIF($L79,"*Three or fewer restraints/seclusion occurred during this reporting period*"),"1","0")</f>
        <v>0</v>
      </c>
      <c r="N79" s="25" t="str">
        <f>IF(COUNTIF($L79,"*Update has been made to the FBA*"),"1","0")</f>
        <v>0</v>
      </c>
      <c r="O79" s="25" t="str">
        <f>IF(COUNTIF($L79,"*Update has been made to the PBSP*"),"1","0")</f>
        <v>0</v>
      </c>
      <c r="P79" s="25" t="str">
        <f>IF(COUNTIF($L79,"*ISP Team has convened*"),"1","0")</f>
        <v>0</v>
      </c>
      <c r="Q79" s="25" t="str">
        <f>IF(COUNTIF($L79,"*General retraining of staff*"),"1","0")</f>
        <v>0</v>
      </c>
      <c r="R79" s="25" t="str">
        <f>IF(COUNTIF($L79,"*ISP Team has convened*"),"1","0")</f>
        <v>0</v>
      </c>
      <c r="S79" s="25" t="str">
        <f>IF(COUNTIF($L79,"*Changes made to the ISP*"),"1","0")</f>
        <v>0</v>
      </c>
      <c r="T79" s="25" t="str">
        <f>IF(COUNTIF($L79,"*Assistive Device/Technology added to child's ISP*"),"1","0")</f>
        <v>0</v>
      </c>
      <c r="U79" s="25" t="str">
        <f>IF(COUNTIF($L79,"*Adaptations made to meet identified sensory needs*"),"1","0")</f>
        <v>0</v>
      </c>
      <c r="V79" s="25" t="str">
        <f>IF(COUNTIF($L79,"*Consultation with psychiatrist/medication prescriber*"),"1","0")</f>
        <v>1</v>
      </c>
      <c r="W79" s="25" t="str">
        <f>IF(COUNTIF($L79,"*Consultation with Primary Care Physician/Dentist*"),"1","0")</f>
        <v>0</v>
      </c>
      <c r="X79" s="25" t="str">
        <f>IF(COUNTIF($L79,"*Environmental changes to the setting interior*"),"1","0")</f>
        <v>0</v>
      </c>
      <c r="Y79" s="25" t="str">
        <f>IF(COUNTIF($L79,"*Door Window Dings Added*"),"1","0")</f>
        <v>0</v>
      </c>
      <c r="Z79" s="25" t="str">
        <f>IF(COUNTIF($L79,"*Environmental changes to the child's bedroom*"),"1","0")</f>
        <v>0</v>
      </c>
      <c r="AA79" s="25" t="str">
        <f>IF(COUNTIF($L79,"*Environmental changes to the setting exterior / property*"),"1","0")</f>
        <v>0</v>
      </c>
      <c r="AB79" s="25" t="str">
        <f>IF(COUNTIF($L79,"*Changes made to the child's schedule*"),"1","0")</f>
        <v>0</v>
      </c>
      <c r="AC79" s="25" t="str">
        <f>IF(COUNTIF($L79,"*Changes made to the child's protocols*"),"1","0")</f>
        <v>0</v>
      </c>
      <c r="AD79" s="25" t="str">
        <f>IF(COUNTIF($L79,"*Following a review of the restraints, no steps were taken to decrease the use of restraint/secusion during this reporting period*"),"1","0")</f>
        <v>0</v>
      </c>
      <c r="AE79" s="25">
        <v>0</v>
      </c>
      <c r="AF79" s="25">
        <v>0</v>
      </c>
      <c r="AG79" s="25">
        <v>0</v>
      </c>
      <c r="AH79" s="25" t="s">
        <v>155</v>
      </c>
      <c r="AI79" s="25" t="str">
        <f>IF(COUNTIF($AH79,"*Three or fewer restraints/seclusion occurred during this reporting period*"),"1","0")</f>
        <v>0</v>
      </c>
      <c r="AJ79" s="25" t="str">
        <f>IF(COUNTIF($AH79,"*Update has been made to the FBA*"),"1","0")</f>
        <v>0</v>
      </c>
      <c r="AK79" s="25" t="str">
        <f>IF(COUNTIF($AH79,"*Update has been made to the PBSP*"),"1","0")</f>
        <v>0</v>
      </c>
      <c r="AL79" s="25" t="str">
        <f>IF(COUNTIF($AH79,"*ISP Team has convened*"),"1","0")</f>
        <v>0</v>
      </c>
      <c r="AM79" s="25" t="str">
        <f>IF(COUNTIF($AH79,"*General retraining of staff*"),"1","0")</f>
        <v>0</v>
      </c>
      <c r="AN79" s="25" t="str">
        <f>IF(COUNTIF($AH79,"*ISP Team has convened*"),"1","0")</f>
        <v>0</v>
      </c>
      <c r="AO79" s="25" t="str">
        <f>IF(COUNTIF($AH79,"*Changes made to the ISP*"),"1","0")</f>
        <v>0</v>
      </c>
      <c r="AP79" s="25" t="str">
        <f>IF(COUNTIF($AH79,"*Assistive Device/Technology added to child's ISP*"),"1","0")</f>
        <v>0</v>
      </c>
      <c r="AQ79" s="25" t="str">
        <f>IF(COUNTIF($AH79,"*Adaptations made to meet identified sensory needs*"),"1","0")</f>
        <v>0</v>
      </c>
      <c r="AR79" s="25" t="str">
        <f>IF(COUNTIF($AH79,"*Consultation with psychiatrist/medication prescriber*"),"1","0")</f>
        <v>1</v>
      </c>
      <c r="AS79" s="25" t="str">
        <f>IF(COUNTIF($AH79,"*Consultation with Primary Care Physician/Dentist*"),"1","0")</f>
        <v>0</v>
      </c>
      <c r="AT79" s="25" t="str">
        <f>IF(COUNTIF($AH79,"*Environmental changes to the setting interior*"),"1","0")</f>
        <v>0</v>
      </c>
      <c r="AU79" s="25" t="str">
        <f>IF(COUNTIF($AH79,"*Door Window Dings Added*"),"1","0")</f>
        <v>0</v>
      </c>
      <c r="AV79" s="25" t="str">
        <f>IF(COUNTIF($AH79,"*Environmental changes to the child's bedroom*"),"1","0")</f>
        <v>0</v>
      </c>
      <c r="AW79" s="25" t="str">
        <f>IF(COUNTIF($AH79,"*Environmental changes to the setting exterior / property*"),"1","0")</f>
        <v>0</v>
      </c>
      <c r="AX79" s="25" t="str">
        <f>IF(COUNTIF($AH79,"*Changes made to the child's schedule*"),"1","0")</f>
        <v>0</v>
      </c>
      <c r="AY79" s="25" t="str">
        <f>IF(COUNTIF($AH79,"*Changes made to the child's protocols*"),"1","0")</f>
        <v>0</v>
      </c>
      <c r="AZ79" s="25" t="str">
        <f>IF(COUNTIF($AH79,"*Following a review of the restraints, no steps were taken to decrease the use of restraint/secusion during this reporting period*"),"1","0")</f>
        <v>0</v>
      </c>
    </row>
    <row r="80" spans="1:52" ht="50" customHeight="1" x14ac:dyDescent="0.35">
      <c r="A80" s="28" t="s">
        <v>495</v>
      </c>
      <c r="B80" s="25" t="s">
        <v>107</v>
      </c>
      <c r="C80" s="25" t="s">
        <v>108</v>
      </c>
      <c r="D80" s="25" t="s">
        <v>108</v>
      </c>
      <c r="E80" s="25" t="s">
        <v>112</v>
      </c>
      <c r="F80" s="25" t="s">
        <v>109</v>
      </c>
      <c r="G80" s="25" t="s">
        <v>54</v>
      </c>
      <c r="H80" s="25" t="s">
        <v>54</v>
      </c>
      <c r="I80" s="25">
        <v>0</v>
      </c>
      <c r="J80" s="25">
        <v>0</v>
      </c>
      <c r="K80" s="25">
        <v>0</v>
      </c>
      <c r="L80" s="25" t="s">
        <v>164</v>
      </c>
      <c r="M80" s="25" t="str">
        <f>IF(COUNTIF($L80,"*Three or fewer restraints/seclusion occurred during this reporting period*"),"1","0")</f>
        <v>0</v>
      </c>
      <c r="N80" s="25" t="str">
        <f>IF(COUNTIF($L80,"*Update has been made to the FBA*"),"1","0")</f>
        <v>0</v>
      </c>
      <c r="O80" s="25" t="str">
        <f>IF(COUNTIF($L80,"*Update has been made to the PBSP*"),"1","0")</f>
        <v>0</v>
      </c>
      <c r="P80" s="25" t="str">
        <f>IF(COUNTIF($L80,"*ISP Team has convened*"),"1","0")</f>
        <v>0</v>
      </c>
      <c r="Q80" s="25" t="str">
        <f>IF(COUNTIF($L80,"*General retraining of staff*"),"1","0")</f>
        <v>0</v>
      </c>
      <c r="R80" s="25" t="str">
        <f>IF(COUNTIF($L80,"*ISP Team has convened*"),"1","0")</f>
        <v>0</v>
      </c>
      <c r="S80" s="25" t="str">
        <f>IF(COUNTIF($L80,"*Changes made to the ISP*"),"1","0")</f>
        <v>0</v>
      </c>
      <c r="T80" s="25" t="str">
        <f>IF(COUNTIF($L80,"*Assistive Device/Technology added to child's ISP*"),"1","0")</f>
        <v>0</v>
      </c>
      <c r="U80" s="25" t="str">
        <f>IF(COUNTIF($L80,"*Adaptations made to meet identified sensory needs*"),"1","0")</f>
        <v>0</v>
      </c>
      <c r="V80" s="25" t="str">
        <f>IF(COUNTIF($L80,"*Consultation with psychiatrist/medication prescriber*"),"1","0")</f>
        <v>0</v>
      </c>
      <c r="W80" s="25" t="str">
        <f>IF(COUNTIF($L80,"*Consultation with Primary Care Physician/Dentist*"),"1","0")</f>
        <v>0</v>
      </c>
      <c r="X80" s="25" t="str">
        <f>IF(COUNTIF($L80,"*Environmental changes to the setting interior*"),"1","0")</f>
        <v>0</v>
      </c>
      <c r="Y80" s="25" t="str">
        <f>IF(COUNTIF($L80,"*Door Window Dings Added*"),"1","0")</f>
        <v>0</v>
      </c>
      <c r="Z80" s="25" t="str">
        <f>IF(COUNTIF($L80,"*Environmental changes to the child's bedroom*"),"1","0")</f>
        <v>0</v>
      </c>
      <c r="AA80" s="25" t="str">
        <f>IF(COUNTIF($L80,"*Environmental changes to the setting exterior / property*"),"1","0")</f>
        <v>0</v>
      </c>
      <c r="AB80" s="25" t="str">
        <f>IF(COUNTIF($L80,"*Changes made to the child's schedule*"),"1","0")</f>
        <v>0</v>
      </c>
      <c r="AC80" s="25" t="str">
        <f>IF(COUNTIF($L80,"*Changes made to the child's protocols*"),"1","0")</f>
        <v>0</v>
      </c>
      <c r="AD80" s="25" t="str">
        <f>IF(COUNTIF($L80,"*Following a review of the restraints, no steps were taken to decrease the use of restraint/secusion during this reporting period*"),"1","0")</f>
        <v>0</v>
      </c>
      <c r="AE80" s="25">
        <v>0</v>
      </c>
      <c r="AF80" s="25">
        <v>0</v>
      </c>
      <c r="AG80" s="25">
        <v>0</v>
      </c>
      <c r="AH80" s="25" t="s">
        <v>164</v>
      </c>
      <c r="AI80" s="25" t="str">
        <f>IF(COUNTIF($AH80,"*Three or fewer restraints/seclusion occurred during this reporting period*"),"1","0")</f>
        <v>0</v>
      </c>
      <c r="AJ80" s="25" t="str">
        <f>IF(COUNTIF($AH80,"*Update has been made to the FBA*"),"1","0")</f>
        <v>0</v>
      </c>
      <c r="AK80" s="25" t="str">
        <f>IF(COUNTIF($AH80,"*Update has been made to the PBSP*"),"1","0")</f>
        <v>0</v>
      </c>
      <c r="AL80" s="25" t="str">
        <f>IF(COUNTIF($AH80,"*ISP Team has convened*"),"1","0")</f>
        <v>0</v>
      </c>
      <c r="AM80" s="25" t="str">
        <f>IF(COUNTIF($AH80,"*General retraining of staff*"),"1","0")</f>
        <v>0</v>
      </c>
      <c r="AN80" s="25" t="str">
        <f>IF(COUNTIF($AH80,"*ISP Team has convened*"),"1","0")</f>
        <v>0</v>
      </c>
      <c r="AO80" s="25" t="str">
        <f>IF(COUNTIF($AH80,"*Changes made to the ISP*"),"1","0")</f>
        <v>0</v>
      </c>
      <c r="AP80" s="25" t="str">
        <f>IF(COUNTIF($AH80,"*Assistive Device/Technology added to child's ISP*"),"1","0")</f>
        <v>0</v>
      </c>
      <c r="AQ80" s="25" t="str">
        <f>IF(COUNTIF($AH80,"*Adaptations made to meet identified sensory needs*"),"1","0")</f>
        <v>0</v>
      </c>
      <c r="AR80" s="25" t="str">
        <f>IF(COUNTIF($AH80,"*Consultation with psychiatrist/medication prescriber*"),"1","0")</f>
        <v>0</v>
      </c>
      <c r="AS80" s="25" t="str">
        <f>IF(COUNTIF($AH80,"*Consultation with Primary Care Physician/Dentist*"),"1","0")</f>
        <v>0</v>
      </c>
      <c r="AT80" s="25" t="str">
        <f>IF(COUNTIF($AH80,"*Environmental changes to the setting interior*"),"1","0")</f>
        <v>0</v>
      </c>
      <c r="AU80" s="25" t="str">
        <f>IF(COUNTIF($AH80,"*Door Window Dings Added*"),"1","0")</f>
        <v>0</v>
      </c>
      <c r="AV80" s="25" t="str">
        <f>IF(COUNTIF($AH80,"*Environmental changes to the child's bedroom*"),"1","0")</f>
        <v>0</v>
      </c>
      <c r="AW80" s="25" t="str">
        <f>IF(COUNTIF($AH80,"*Environmental changes to the setting exterior / property*"),"1","0")</f>
        <v>0</v>
      </c>
      <c r="AX80" s="25" t="str">
        <f>IF(COUNTIF($AH80,"*Changes made to the child's schedule*"),"1","0")</f>
        <v>0</v>
      </c>
      <c r="AY80" s="25" t="str">
        <f>IF(COUNTIF($AH80,"*Changes made to the child's protocols*"),"1","0")</f>
        <v>0</v>
      </c>
      <c r="AZ80" s="25" t="str">
        <f>IF(COUNTIF($AH80,"*Following a review of the restraints, no steps were taken to decrease the use of restraint/secusion during this reporting period*"),"1","0")</f>
        <v>0</v>
      </c>
    </row>
    <row r="81" spans="1:52" ht="50" customHeight="1" x14ac:dyDescent="0.35">
      <c r="A81" s="28" t="s">
        <v>496</v>
      </c>
      <c r="B81" s="25" t="s">
        <v>107</v>
      </c>
      <c r="C81" s="25" t="s">
        <v>108</v>
      </c>
      <c r="D81" s="25" t="s">
        <v>108</v>
      </c>
      <c r="E81" s="25" t="s">
        <v>112</v>
      </c>
      <c r="F81" s="25" t="s">
        <v>109</v>
      </c>
      <c r="G81" s="25" t="s">
        <v>20</v>
      </c>
      <c r="H81" s="25" t="s">
        <v>54</v>
      </c>
      <c r="I81" s="25">
        <v>0</v>
      </c>
      <c r="J81" s="25">
        <v>0</v>
      </c>
      <c r="K81" s="32">
        <v>0</v>
      </c>
      <c r="L81" s="25" t="s">
        <v>53</v>
      </c>
      <c r="M81" s="25" t="str">
        <f>IF(COUNTIF($L81,"*Three or fewer restraints/seclusion occurred during this reporting period*"),"1","0")</f>
        <v>1</v>
      </c>
      <c r="N81" s="25" t="str">
        <f>IF(COUNTIF($L81,"*Update has been made to the FBA*"),"1","0")</f>
        <v>0</v>
      </c>
      <c r="O81" s="25" t="str">
        <f>IF(COUNTIF($L81,"*Update has been made to the PBSP*"),"1","0")</f>
        <v>0</v>
      </c>
      <c r="P81" s="25" t="str">
        <f>IF(COUNTIF($L81,"*ISP Team has convened*"),"1","0")</f>
        <v>0</v>
      </c>
      <c r="Q81" s="25" t="str">
        <f>IF(COUNTIF($L81,"*General retraining of staff*"),"1","0")</f>
        <v>0</v>
      </c>
      <c r="R81" s="25" t="str">
        <f>IF(COUNTIF($L81,"*ISP Team has convened*"),"1","0")</f>
        <v>0</v>
      </c>
      <c r="S81" s="25" t="str">
        <f>IF(COUNTIF($L81,"*Changes made to the ISP*"),"1","0")</f>
        <v>0</v>
      </c>
      <c r="T81" s="25" t="str">
        <f>IF(COUNTIF($L81,"*Assistive Device/Technology added to child's ISP*"),"1","0")</f>
        <v>0</v>
      </c>
      <c r="U81" s="25" t="str">
        <f>IF(COUNTIF($L81,"*Adaptations made to meet identified sensory needs*"),"1","0")</f>
        <v>0</v>
      </c>
      <c r="V81" s="25" t="str">
        <f>IF(COUNTIF($L81,"*Consultation with psychiatrist/medication prescriber*"),"1","0")</f>
        <v>0</v>
      </c>
      <c r="W81" s="25" t="str">
        <f>IF(COUNTIF($L81,"*Consultation with Primary Care Physician/Dentist*"),"1","0")</f>
        <v>0</v>
      </c>
      <c r="X81" s="25" t="str">
        <f>IF(COUNTIF($L81,"*Environmental changes to the setting interior*"),"1","0")</f>
        <v>0</v>
      </c>
      <c r="Y81" s="25" t="str">
        <f>IF(COUNTIF($L81,"*Door Window Dings Added*"),"1","0")</f>
        <v>0</v>
      </c>
      <c r="Z81" s="25" t="str">
        <f>IF(COUNTIF($L81,"*Environmental changes to the child's bedroom*"),"1","0")</f>
        <v>0</v>
      </c>
      <c r="AA81" s="25" t="str">
        <f>IF(COUNTIF($L81,"*Environmental changes to the setting exterior / property*"),"1","0")</f>
        <v>0</v>
      </c>
      <c r="AB81" s="25" t="str">
        <f>IF(COUNTIF($L81,"*Changes made to the child's schedule*"),"1","0")</f>
        <v>0</v>
      </c>
      <c r="AC81" s="25" t="str">
        <f>IF(COUNTIF($L81,"*Changes made to the child's protocols*"),"1","0")</f>
        <v>0</v>
      </c>
      <c r="AD81" s="25" t="str">
        <f>IF(COUNTIF($L81,"*Following a review of the restraints, no steps were taken to decrease the use of restraint/secusion during this reporting period*"),"1","0")</f>
        <v>0</v>
      </c>
      <c r="AE81" s="25">
        <v>0</v>
      </c>
      <c r="AF81" s="25">
        <v>0</v>
      </c>
      <c r="AG81" s="25">
        <v>0</v>
      </c>
      <c r="AH81" s="25" t="s">
        <v>53</v>
      </c>
      <c r="AI81" s="25" t="str">
        <f>IF(COUNTIF($AH81,"*Three or fewer restraints/seclusion occurred during this reporting period*"),"1","0")</f>
        <v>1</v>
      </c>
      <c r="AJ81" s="25" t="str">
        <f>IF(COUNTIF($AH81,"*Update has been made to the FBA*"),"1","0")</f>
        <v>0</v>
      </c>
      <c r="AK81" s="25" t="str">
        <f>IF(COUNTIF($AH81,"*Update has been made to the PBSP*"),"1","0")</f>
        <v>0</v>
      </c>
      <c r="AL81" s="25" t="str">
        <f>IF(COUNTIF($AH81,"*ISP Team has convened*"),"1","0")</f>
        <v>0</v>
      </c>
      <c r="AM81" s="25" t="str">
        <f>IF(COUNTIF($AH81,"*General retraining of staff*"),"1","0")</f>
        <v>0</v>
      </c>
      <c r="AN81" s="25" t="str">
        <f>IF(COUNTIF($AH81,"*ISP Team has convened*"),"1","0")</f>
        <v>0</v>
      </c>
      <c r="AO81" s="25" t="str">
        <f>IF(COUNTIF($AH81,"*Changes made to the ISP*"),"1","0")</f>
        <v>0</v>
      </c>
      <c r="AP81" s="25" t="str">
        <f>IF(COUNTIF($AH81,"*Assistive Device/Technology added to child's ISP*"),"1","0")</f>
        <v>0</v>
      </c>
      <c r="AQ81" s="25" t="str">
        <f>IF(COUNTIF($AH81,"*Adaptations made to meet identified sensory needs*"),"1","0")</f>
        <v>0</v>
      </c>
      <c r="AR81" s="25" t="str">
        <f>IF(COUNTIF($AH81,"*Consultation with psychiatrist/medication prescriber*"),"1","0")</f>
        <v>0</v>
      </c>
      <c r="AS81" s="25" t="str">
        <f>IF(COUNTIF($AH81,"*Consultation with Primary Care Physician/Dentist*"),"1","0")</f>
        <v>0</v>
      </c>
      <c r="AT81" s="25" t="str">
        <f>IF(COUNTIF($AH81,"*Environmental changes to the setting interior*"),"1","0")</f>
        <v>0</v>
      </c>
      <c r="AU81" s="25" t="str">
        <f>IF(COUNTIF($AH81,"*Door Window Dings Added*"),"1","0")</f>
        <v>0</v>
      </c>
      <c r="AV81" s="25" t="str">
        <f>IF(COUNTIF($AH81,"*Environmental changes to the child's bedroom*"),"1","0")</f>
        <v>0</v>
      </c>
      <c r="AW81" s="25" t="str">
        <f>IF(COUNTIF($AH81,"*Environmental changes to the setting exterior / property*"),"1","0")</f>
        <v>0</v>
      </c>
      <c r="AX81" s="25" t="str">
        <f>IF(COUNTIF($AH81,"*Changes made to the child's schedule*"),"1","0")</f>
        <v>0</v>
      </c>
      <c r="AY81" s="25" t="str">
        <f>IF(COUNTIF($AH81,"*Changes made to the child's protocols*"),"1","0")</f>
        <v>0</v>
      </c>
      <c r="AZ81" s="25" t="str">
        <f>IF(COUNTIF($AH81,"*Following a review of the restraints, no steps were taken to decrease the use of restraint/secusion during this reporting period*"),"1","0")</f>
        <v>0</v>
      </c>
    </row>
    <row r="82" spans="1:52" ht="50" customHeight="1" x14ac:dyDescent="0.35">
      <c r="A82" s="28" t="s">
        <v>497</v>
      </c>
      <c r="B82" s="25" t="s">
        <v>107</v>
      </c>
      <c r="C82" s="25" t="s">
        <v>108</v>
      </c>
      <c r="D82" s="25" t="s">
        <v>108</v>
      </c>
      <c r="E82" s="25" t="s">
        <v>112</v>
      </c>
      <c r="F82" s="25" t="s">
        <v>109</v>
      </c>
      <c r="G82" s="25" t="s">
        <v>20</v>
      </c>
      <c r="H82" s="25" t="s">
        <v>54</v>
      </c>
      <c r="I82" s="25">
        <v>0</v>
      </c>
      <c r="J82" s="25">
        <v>0</v>
      </c>
      <c r="K82" s="32">
        <v>0</v>
      </c>
      <c r="L82" s="25" t="s">
        <v>164</v>
      </c>
      <c r="M82" s="25" t="str">
        <f>IF(COUNTIF($L82,"*Three or fewer restraints/seclusion occurred during this reporting period*"),"1","0")</f>
        <v>0</v>
      </c>
      <c r="N82" s="25" t="str">
        <f>IF(COUNTIF($L82,"*Update has been made to the FBA*"),"1","0")</f>
        <v>0</v>
      </c>
      <c r="O82" s="25" t="str">
        <f>IF(COUNTIF($L82,"*Update has been made to the PBSP*"),"1","0")</f>
        <v>0</v>
      </c>
      <c r="P82" s="25" t="str">
        <f>IF(COUNTIF($L82,"*ISP Team has convened*"),"1","0")</f>
        <v>0</v>
      </c>
      <c r="Q82" s="25" t="str">
        <f>IF(COUNTIF($L82,"*General retraining of staff*"),"1","0")</f>
        <v>0</v>
      </c>
      <c r="R82" s="25" t="str">
        <f>IF(COUNTIF($L82,"*ISP Team has convened*"),"1","0")</f>
        <v>0</v>
      </c>
      <c r="S82" s="25" t="str">
        <f>IF(COUNTIF($L82,"*Changes made to the ISP*"),"1","0")</f>
        <v>0</v>
      </c>
      <c r="T82" s="25" t="str">
        <f>IF(COUNTIF($L82,"*Assistive Device/Technology added to child's ISP*"),"1","0")</f>
        <v>0</v>
      </c>
      <c r="U82" s="25" t="str">
        <f>IF(COUNTIF($L82,"*Adaptations made to meet identified sensory needs*"),"1","0")</f>
        <v>0</v>
      </c>
      <c r="V82" s="25" t="str">
        <f>IF(COUNTIF($L82,"*Consultation with psychiatrist/medication prescriber*"),"1","0")</f>
        <v>0</v>
      </c>
      <c r="W82" s="25" t="str">
        <f>IF(COUNTIF($L82,"*Consultation with Primary Care Physician/Dentist*"),"1","0")</f>
        <v>0</v>
      </c>
      <c r="X82" s="25" t="str">
        <f>IF(COUNTIF($L82,"*Environmental changes to the setting interior*"),"1","0")</f>
        <v>0</v>
      </c>
      <c r="Y82" s="25" t="str">
        <f>IF(COUNTIF($L82,"*Door Window Dings Added*"),"1","0")</f>
        <v>0</v>
      </c>
      <c r="Z82" s="25" t="str">
        <f>IF(COUNTIF($L82,"*Environmental changes to the child's bedroom*"),"1","0")</f>
        <v>0</v>
      </c>
      <c r="AA82" s="25" t="str">
        <f>IF(COUNTIF($L82,"*Environmental changes to the setting exterior / property*"),"1","0")</f>
        <v>0</v>
      </c>
      <c r="AB82" s="25" t="str">
        <f>IF(COUNTIF($L82,"*Changes made to the child's schedule*"),"1","0")</f>
        <v>0</v>
      </c>
      <c r="AC82" s="25" t="str">
        <f>IF(COUNTIF($L82,"*Changes made to the child's protocols*"),"1","0")</f>
        <v>0</v>
      </c>
      <c r="AD82" s="25" t="str">
        <f>IF(COUNTIF($L82,"*Following a review of the restraints, no steps were taken to decrease the use of restraint/secusion during this reporting period*"),"1","0")</f>
        <v>0</v>
      </c>
      <c r="AE82" s="25">
        <v>0</v>
      </c>
      <c r="AF82" s="25">
        <v>0</v>
      </c>
      <c r="AG82" s="25">
        <v>0</v>
      </c>
      <c r="AH82" s="25" t="s">
        <v>164</v>
      </c>
      <c r="AI82" s="25" t="str">
        <f>IF(COUNTIF($AH82,"*Three or fewer restraints/seclusion occurred during this reporting period*"),"1","0")</f>
        <v>0</v>
      </c>
      <c r="AJ82" s="25" t="str">
        <f>IF(COUNTIF($AH82,"*Update has been made to the FBA*"),"1","0")</f>
        <v>0</v>
      </c>
      <c r="AK82" s="25" t="str">
        <f>IF(COUNTIF($AH82,"*Update has been made to the PBSP*"),"1","0")</f>
        <v>0</v>
      </c>
      <c r="AL82" s="25" t="str">
        <f>IF(COUNTIF($AH82,"*ISP Team has convened*"),"1","0")</f>
        <v>0</v>
      </c>
      <c r="AM82" s="25" t="str">
        <f>IF(COUNTIF($AH82,"*General retraining of staff*"),"1","0")</f>
        <v>0</v>
      </c>
      <c r="AN82" s="25" t="str">
        <f>IF(COUNTIF($AH82,"*ISP Team has convened*"),"1","0")</f>
        <v>0</v>
      </c>
      <c r="AO82" s="25" t="str">
        <f>IF(COUNTIF($AH82,"*Changes made to the ISP*"),"1","0")</f>
        <v>0</v>
      </c>
      <c r="AP82" s="25" t="str">
        <f>IF(COUNTIF($AH82,"*Assistive Device/Technology added to child's ISP*"),"1","0")</f>
        <v>0</v>
      </c>
      <c r="AQ82" s="25" t="str">
        <f>IF(COUNTIF($AH82,"*Adaptations made to meet identified sensory needs*"),"1","0")</f>
        <v>0</v>
      </c>
      <c r="AR82" s="25" t="str">
        <f>IF(COUNTIF($AH82,"*Consultation with psychiatrist/medication prescriber*"),"1","0")</f>
        <v>0</v>
      </c>
      <c r="AS82" s="25" t="str">
        <f>IF(COUNTIF($AH82,"*Consultation with Primary Care Physician/Dentist*"),"1","0")</f>
        <v>0</v>
      </c>
      <c r="AT82" s="25" t="str">
        <f>IF(COUNTIF($AH82,"*Environmental changes to the setting interior*"),"1","0")</f>
        <v>0</v>
      </c>
      <c r="AU82" s="25" t="str">
        <f>IF(COUNTIF($AH82,"*Door Window Dings Added*"),"1","0")</f>
        <v>0</v>
      </c>
      <c r="AV82" s="25" t="str">
        <f>IF(COUNTIF($AH82,"*Environmental changes to the child's bedroom*"),"1","0")</f>
        <v>0</v>
      </c>
      <c r="AW82" s="25" t="str">
        <f>IF(COUNTIF($AH82,"*Environmental changes to the setting exterior / property*"),"1","0")</f>
        <v>0</v>
      </c>
      <c r="AX82" s="25" t="str">
        <f>IF(COUNTIF($AH82,"*Changes made to the child's schedule*"),"1","0")</f>
        <v>0</v>
      </c>
      <c r="AY82" s="25" t="str">
        <f>IF(COUNTIF($AH82,"*Changes made to the child's protocols*"),"1","0")</f>
        <v>0</v>
      </c>
      <c r="AZ82" s="25" t="str">
        <f>IF(COUNTIF($AH82,"*Following a review of the restraints, no steps were taken to decrease the use of restraint/secusion during this reporting period*"),"1","0")</f>
        <v>0</v>
      </c>
    </row>
    <row r="83" spans="1:52" ht="50" customHeight="1" x14ac:dyDescent="0.35">
      <c r="A83" s="28" t="s">
        <v>498</v>
      </c>
      <c r="B83" s="25" t="s">
        <v>107</v>
      </c>
      <c r="C83" s="25" t="s">
        <v>108</v>
      </c>
      <c r="D83" s="25" t="s">
        <v>108</v>
      </c>
      <c r="E83" s="25" t="s">
        <v>112</v>
      </c>
      <c r="F83" s="25" t="s">
        <v>109</v>
      </c>
      <c r="G83" s="25" t="s">
        <v>20</v>
      </c>
      <c r="H83" s="25" t="s">
        <v>54</v>
      </c>
      <c r="I83" s="25">
        <v>0</v>
      </c>
      <c r="J83" s="25">
        <v>0</v>
      </c>
      <c r="K83" s="25">
        <v>0</v>
      </c>
      <c r="L83" s="25" t="s">
        <v>53</v>
      </c>
      <c r="M83" s="25" t="str">
        <f>IF(COUNTIF($L83,"*Three or fewer restraints/seclusion occurred during this reporting period*"),"1","0")</f>
        <v>1</v>
      </c>
      <c r="N83" s="25" t="str">
        <f>IF(COUNTIF($L83,"*Update has been made to the FBA*"),"1","0")</f>
        <v>0</v>
      </c>
      <c r="O83" s="25" t="str">
        <f>IF(COUNTIF($L83,"*Update has been made to the PBSP*"),"1","0")</f>
        <v>0</v>
      </c>
      <c r="P83" s="25" t="str">
        <f>IF(COUNTIF($L83,"*ISP Team has convened*"),"1","0")</f>
        <v>0</v>
      </c>
      <c r="Q83" s="25" t="str">
        <f>IF(COUNTIF($L83,"*General retraining of staff*"),"1","0")</f>
        <v>0</v>
      </c>
      <c r="R83" s="25" t="str">
        <f>IF(COUNTIF($L83,"*ISP Team has convened*"),"1","0")</f>
        <v>0</v>
      </c>
      <c r="S83" s="25" t="str">
        <f>IF(COUNTIF($L83,"*Changes made to the ISP*"),"1","0")</f>
        <v>0</v>
      </c>
      <c r="T83" s="25" t="str">
        <f>IF(COUNTIF($L83,"*Assistive Device/Technology added to child's ISP*"),"1","0")</f>
        <v>0</v>
      </c>
      <c r="U83" s="25" t="str">
        <f>IF(COUNTIF($L83,"*Adaptations made to meet identified sensory needs*"),"1","0")</f>
        <v>0</v>
      </c>
      <c r="V83" s="25" t="str">
        <f>IF(COUNTIF($L83,"*Consultation with psychiatrist/medication prescriber*"),"1","0")</f>
        <v>0</v>
      </c>
      <c r="W83" s="25" t="str">
        <f>IF(COUNTIF($L83,"*Consultation with Primary Care Physician/Dentist*"),"1","0")</f>
        <v>0</v>
      </c>
      <c r="X83" s="25" t="str">
        <f>IF(COUNTIF($L83,"*Environmental changes to the setting interior*"),"1","0")</f>
        <v>0</v>
      </c>
      <c r="Y83" s="25" t="str">
        <f>IF(COUNTIF($L83,"*Door Window Dings Added*"),"1","0")</f>
        <v>0</v>
      </c>
      <c r="Z83" s="25" t="str">
        <f>IF(COUNTIF($L83,"*Environmental changes to the child's bedroom*"),"1","0")</f>
        <v>0</v>
      </c>
      <c r="AA83" s="25" t="str">
        <f>IF(COUNTIF($L83,"*Environmental changes to the setting exterior / property*"),"1","0")</f>
        <v>0</v>
      </c>
      <c r="AB83" s="25" t="str">
        <f>IF(COUNTIF($L83,"*Changes made to the child's schedule*"),"1","0")</f>
        <v>0</v>
      </c>
      <c r="AC83" s="25" t="str">
        <f>IF(COUNTIF($L83,"*Changes made to the child's protocols*"),"1","0")</f>
        <v>0</v>
      </c>
      <c r="AD83" s="25" t="str">
        <f>IF(COUNTIF($L83,"*Following a review of the restraints, no steps were taken to decrease the use of restraint/secusion during this reporting period*"),"1","0")</f>
        <v>0</v>
      </c>
      <c r="AE83" s="25">
        <v>0</v>
      </c>
      <c r="AF83" s="25">
        <v>0</v>
      </c>
      <c r="AG83" s="25">
        <v>0</v>
      </c>
      <c r="AH83" s="25" t="s">
        <v>53</v>
      </c>
      <c r="AI83" s="25" t="str">
        <f>IF(COUNTIF($AH83,"*Three or fewer restraints/seclusion occurred during this reporting period*"),"1","0")</f>
        <v>1</v>
      </c>
      <c r="AJ83" s="25" t="str">
        <f>IF(COUNTIF($AH83,"*Update has been made to the FBA*"),"1","0")</f>
        <v>0</v>
      </c>
      <c r="AK83" s="25" t="str">
        <f>IF(COUNTIF($AH83,"*Update has been made to the PBSP*"),"1","0")</f>
        <v>0</v>
      </c>
      <c r="AL83" s="25" t="str">
        <f>IF(COUNTIF($AH83,"*ISP Team has convened*"),"1","0")</f>
        <v>0</v>
      </c>
      <c r="AM83" s="25" t="str">
        <f>IF(COUNTIF($AH83,"*General retraining of staff*"),"1","0")</f>
        <v>0</v>
      </c>
      <c r="AN83" s="25" t="str">
        <f>IF(COUNTIF($AH83,"*ISP Team has convened*"),"1","0")</f>
        <v>0</v>
      </c>
      <c r="AO83" s="25" t="str">
        <f>IF(COUNTIF($AH83,"*Changes made to the ISP*"),"1","0")</f>
        <v>0</v>
      </c>
      <c r="AP83" s="25" t="str">
        <f>IF(COUNTIF($AH83,"*Assistive Device/Technology added to child's ISP*"),"1","0")</f>
        <v>0</v>
      </c>
      <c r="AQ83" s="25" t="str">
        <f>IF(COUNTIF($AH83,"*Adaptations made to meet identified sensory needs*"),"1","0")</f>
        <v>0</v>
      </c>
      <c r="AR83" s="25" t="str">
        <f>IF(COUNTIF($AH83,"*Consultation with psychiatrist/medication prescriber*"),"1","0")</f>
        <v>0</v>
      </c>
      <c r="AS83" s="25" t="str">
        <f>IF(COUNTIF($AH83,"*Consultation with Primary Care Physician/Dentist*"),"1","0")</f>
        <v>0</v>
      </c>
      <c r="AT83" s="25" t="str">
        <f>IF(COUNTIF($AH83,"*Environmental changes to the setting interior*"),"1","0")</f>
        <v>0</v>
      </c>
      <c r="AU83" s="25" t="str">
        <f>IF(COUNTIF($AH83,"*Door Window Dings Added*"),"1","0")</f>
        <v>0</v>
      </c>
      <c r="AV83" s="25" t="str">
        <f>IF(COUNTIF($AH83,"*Environmental changes to the child's bedroom*"),"1","0")</f>
        <v>0</v>
      </c>
      <c r="AW83" s="25" t="str">
        <f>IF(COUNTIF($AH83,"*Environmental changes to the setting exterior / property*"),"1","0")</f>
        <v>0</v>
      </c>
      <c r="AX83" s="25" t="str">
        <f>IF(COUNTIF($AH83,"*Changes made to the child's schedule*"),"1","0")</f>
        <v>0</v>
      </c>
      <c r="AY83" s="25" t="str">
        <f>IF(COUNTIF($AH83,"*Changes made to the child's protocols*"),"1","0")</f>
        <v>0</v>
      </c>
      <c r="AZ83" s="25" t="str">
        <f>IF(COUNTIF($AH83,"*Following a review of the restraints, no steps were taken to decrease the use of restraint/secusion during this reporting period*"),"1","0")</f>
        <v>0</v>
      </c>
    </row>
    <row r="84" spans="1:52" ht="50" customHeight="1" x14ac:dyDescent="0.35">
      <c r="A84" s="28" t="s">
        <v>499</v>
      </c>
      <c r="B84" s="25" t="s">
        <v>107</v>
      </c>
      <c r="C84" s="25" t="s">
        <v>113</v>
      </c>
      <c r="D84" s="25" t="s">
        <v>113</v>
      </c>
      <c r="E84" s="25" t="s">
        <v>112</v>
      </c>
      <c r="F84" s="25" t="s">
        <v>109</v>
      </c>
      <c r="G84" s="25" t="s">
        <v>20</v>
      </c>
      <c r="H84" s="25" t="s">
        <v>54</v>
      </c>
      <c r="I84" s="25">
        <v>0</v>
      </c>
      <c r="J84" s="25">
        <v>0</v>
      </c>
      <c r="K84" s="25">
        <v>0</v>
      </c>
      <c r="L84" s="25" t="s">
        <v>155</v>
      </c>
      <c r="M84" s="25" t="str">
        <f>IF(COUNTIF($L84,"*Three or fewer restraints/seclusion occurred during this reporting period*"),"1","0")</f>
        <v>0</v>
      </c>
      <c r="N84" s="25" t="str">
        <f>IF(COUNTIF($L84,"*Update has been made to the FBA*"),"1","0")</f>
        <v>0</v>
      </c>
      <c r="O84" s="25" t="str">
        <f>IF(COUNTIF($L84,"*Update has been made to the PBSP*"),"1","0")</f>
        <v>0</v>
      </c>
      <c r="P84" s="25" t="str">
        <f>IF(COUNTIF($L84,"*ISP Team has convened*"),"1","0")</f>
        <v>0</v>
      </c>
      <c r="Q84" s="25" t="str">
        <f>IF(COUNTIF($L84,"*General retraining of staff*"),"1","0")</f>
        <v>0</v>
      </c>
      <c r="R84" s="25" t="str">
        <f>IF(COUNTIF($L84,"*ISP Team has convened*"),"1","0")</f>
        <v>0</v>
      </c>
      <c r="S84" s="25" t="str">
        <f>IF(COUNTIF($L84,"*Changes made to the ISP*"),"1","0")</f>
        <v>0</v>
      </c>
      <c r="T84" s="25" t="str">
        <f>IF(COUNTIF($L84,"*Assistive Device/Technology added to child's ISP*"),"1","0")</f>
        <v>0</v>
      </c>
      <c r="U84" s="25" t="str">
        <f>IF(COUNTIF($L84,"*Adaptations made to meet identified sensory needs*"),"1","0")</f>
        <v>0</v>
      </c>
      <c r="V84" s="25" t="str">
        <f>IF(COUNTIF($L84,"*Consultation with psychiatrist/medication prescriber*"),"1","0")</f>
        <v>1</v>
      </c>
      <c r="W84" s="25" t="str">
        <f>IF(COUNTIF($L84,"*Consultation with Primary Care Physician/Dentist*"),"1","0")</f>
        <v>0</v>
      </c>
      <c r="X84" s="25" t="str">
        <f>IF(COUNTIF($L84,"*Environmental changes to the setting interior*"),"1","0")</f>
        <v>0</v>
      </c>
      <c r="Y84" s="25" t="str">
        <f>IF(COUNTIF($L84,"*Door Window Dings Added*"),"1","0")</f>
        <v>0</v>
      </c>
      <c r="Z84" s="25" t="str">
        <f>IF(COUNTIF($L84,"*Environmental changes to the child's bedroom*"),"1","0")</f>
        <v>0</v>
      </c>
      <c r="AA84" s="25" t="str">
        <f>IF(COUNTIF($L84,"*Environmental changes to the setting exterior / property*"),"1","0")</f>
        <v>0</v>
      </c>
      <c r="AB84" s="25" t="str">
        <f>IF(COUNTIF($L84,"*Changes made to the child's schedule*"),"1","0")</f>
        <v>0</v>
      </c>
      <c r="AC84" s="25" t="str">
        <f>IF(COUNTIF($L84,"*Changes made to the child's protocols*"),"1","0")</f>
        <v>0</v>
      </c>
      <c r="AD84" s="25" t="str">
        <f>IF(COUNTIF($L84,"*Following a review of the restraints, no steps were taken to decrease the use of restraint/secusion during this reporting period*"),"1","0")</f>
        <v>0</v>
      </c>
      <c r="AE84" s="25">
        <v>0</v>
      </c>
      <c r="AF84" s="25">
        <v>0</v>
      </c>
      <c r="AG84" s="25">
        <v>0</v>
      </c>
      <c r="AH84" s="25" t="s">
        <v>164</v>
      </c>
      <c r="AI84" s="25" t="str">
        <f>IF(COUNTIF($AH84,"*Three or fewer restraints/seclusion occurred during this reporting period*"),"1","0")</f>
        <v>0</v>
      </c>
      <c r="AJ84" s="25" t="str">
        <f>IF(COUNTIF($AH84,"*Update has been made to the FBA*"),"1","0")</f>
        <v>0</v>
      </c>
      <c r="AK84" s="25" t="str">
        <f>IF(COUNTIF($AH84,"*Update has been made to the PBSP*"),"1","0")</f>
        <v>0</v>
      </c>
      <c r="AL84" s="25" t="str">
        <f>IF(COUNTIF($AH84,"*ISP Team has convened*"),"1","0")</f>
        <v>0</v>
      </c>
      <c r="AM84" s="25" t="str">
        <f>IF(COUNTIF($AH84,"*General retraining of staff*"),"1","0")</f>
        <v>0</v>
      </c>
      <c r="AN84" s="25" t="str">
        <f>IF(COUNTIF($AH84,"*ISP Team has convened*"),"1","0")</f>
        <v>0</v>
      </c>
      <c r="AO84" s="25" t="str">
        <f>IF(COUNTIF($AH84,"*Changes made to the ISP*"),"1","0")</f>
        <v>0</v>
      </c>
      <c r="AP84" s="25" t="str">
        <f>IF(COUNTIF($AH84,"*Assistive Device/Technology added to child's ISP*"),"1","0")</f>
        <v>0</v>
      </c>
      <c r="AQ84" s="25" t="str">
        <f>IF(COUNTIF($AH84,"*Adaptations made to meet identified sensory needs*"),"1","0")</f>
        <v>0</v>
      </c>
      <c r="AR84" s="25" t="str">
        <f>IF(COUNTIF($AH84,"*Consultation with psychiatrist/medication prescriber*"),"1","0")</f>
        <v>0</v>
      </c>
      <c r="AS84" s="25" t="str">
        <f>IF(COUNTIF($AH84,"*Consultation with Primary Care Physician/Dentist*"),"1","0")</f>
        <v>0</v>
      </c>
      <c r="AT84" s="25" t="str">
        <f>IF(COUNTIF($AH84,"*Environmental changes to the setting interior*"),"1","0")</f>
        <v>0</v>
      </c>
      <c r="AU84" s="25" t="str">
        <f>IF(COUNTIF($AH84,"*Door Window Dings Added*"),"1","0")</f>
        <v>0</v>
      </c>
      <c r="AV84" s="25" t="str">
        <f>IF(COUNTIF($AH84,"*Environmental changes to the child's bedroom*"),"1","0")</f>
        <v>0</v>
      </c>
      <c r="AW84" s="25" t="str">
        <f>IF(COUNTIF($AH84,"*Environmental changes to the setting exterior / property*"),"1","0")</f>
        <v>0</v>
      </c>
      <c r="AX84" s="25" t="str">
        <f>IF(COUNTIF($AH84,"*Changes made to the child's schedule*"),"1","0")</f>
        <v>0</v>
      </c>
      <c r="AY84" s="25" t="str">
        <f>IF(COUNTIF($AH84,"*Changes made to the child's protocols*"),"1","0")</f>
        <v>0</v>
      </c>
      <c r="AZ84" s="25" t="str">
        <f>IF(COUNTIF($AH84,"*Following a review of the restraints, no steps were taken to decrease the use of restraint/secusion during this reporting period*"),"1","0")</f>
        <v>0</v>
      </c>
    </row>
    <row r="85" spans="1:52" ht="50" customHeight="1" x14ac:dyDescent="0.35">
      <c r="A85" s="28" t="s">
        <v>500</v>
      </c>
      <c r="B85" s="25" t="s">
        <v>111</v>
      </c>
      <c r="C85" s="25" t="s">
        <v>108</v>
      </c>
      <c r="D85" s="25" t="s">
        <v>108</v>
      </c>
      <c r="E85" s="25" t="s">
        <v>112</v>
      </c>
      <c r="F85" s="25" t="s">
        <v>109</v>
      </c>
      <c r="G85" s="25" t="s">
        <v>20</v>
      </c>
      <c r="H85" s="25" t="s">
        <v>54</v>
      </c>
      <c r="I85" s="25">
        <v>0</v>
      </c>
      <c r="J85" s="25">
        <v>0</v>
      </c>
      <c r="K85" s="25">
        <v>0</v>
      </c>
      <c r="L85" s="25" t="s">
        <v>53</v>
      </c>
      <c r="M85" s="25" t="str">
        <f>IF(COUNTIF($L85,"*Three or fewer restraints/seclusion occurred during this reporting period*"),"1","0")</f>
        <v>1</v>
      </c>
      <c r="N85" s="25" t="str">
        <f>IF(COUNTIF($L85,"*Update has been made to the FBA*"),"1","0")</f>
        <v>0</v>
      </c>
      <c r="O85" s="25" t="str">
        <f>IF(COUNTIF($L85,"*Update has been made to the PBSP*"),"1","0")</f>
        <v>0</v>
      </c>
      <c r="P85" s="25" t="str">
        <f>IF(COUNTIF($L85,"*ISP Team has convened*"),"1","0")</f>
        <v>0</v>
      </c>
      <c r="Q85" s="25" t="str">
        <f>IF(COUNTIF($L85,"*General retraining of staff*"),"1","0")</f>
        <v>0</v>
      </c>
      <c r="R85" s="25" t="str">
        <f>IF(COUNTIF($L85,"*ISP Team has convened*"),"1","0")</f>
        <v>0</v>
      </c>
      <c r="S85" s="25" t="str">
        <f>IF(COUNTIF($L85,"*Changes made to the ISP*"),"1","0")</f>
        <v>0</v>
      </c>
      <c r="T85" s="25" t="str">
        <f>IF(COUNTIF($L85,"*Assistive Device/Technology added to child's ISP*"),"1","0")</f>
        <v>0</v>
      </c>
      <c r="U85" s="25" t="str">
        <f>IF(COUNTIF($L85,"*Adaptations made to meet identified sensory needs*"),"1","0")</f>
        <v>0</v>
      </c>
      <c r="V85" s="25" t="str">
        <f>IF(COUNTIF($L85,"*Consultation with psychiatrist/medication prescriber*"),"1","0")</f>
        <v>0</v>
      </c>
      <c r="W85" s="25" t="str">
        <f>IF(COUNTIF($L85,"*Consultation with Primary Care Physician/Dentist*"),"1","0")</f>
        <v>0</v>
      </c>
      <c r="X85" s="25" t="str">
        <f>IF(COUNTIF($L85,"*Environmental changes to the setting interior*"),"1","0")</f>
        <v>0</v>
      </c>
      <c r="Y85" s="25" t="str">
        <f>IF(COUNTIF($L85,"*Door Window Dings Added*"),"1","0")</f>
        <v>0</v>
      </c>
      <c r="Z85" s="25" t="str">
        <f>IF(COUNTIF($L85,"*Environmental changes to the child's bedroom*"),"1","0")</f>
        <v>0</v>
      </c>
      <c r="AA85" s="25" t="str">
        <f>IF(COUNTIF($L85,"*Environmental changes to the setting exterior / property*"),"1","0")</f>
        <v>0</v>
      </c>
      <c r="AB85" s="25" t="str">
        <f>IF(COUNTIF($L85,"*Changes made to the child's schedule*"),"1","0")</f>
        <v>0</v>
      </c>
      <c r="AC85" s="25" t="str">
        <f>IF(COUNTIF($L85,"*Changes made to the child's protocols*"),"1","0")</f>
        <v>0</v>
      </c>
      <c r="AD85" s="25" t="str">
        <f>IF(COUNTIF($L85,"*Following a review of the restraints, no steps were taken to decrease the use of restraint/secusion during this reporting period*"),"1","0")</f>
        <v>0</v>
      </c>
      <c r="AE85" s="25">
        <v>0</v>
      </c>
      <c r="AF85" s="25">
        <v>0</v>
      </c>
      <c r="AG85" s="25">
        <v>0</v>
      </c>
      <c r="AH85" s="25" t="s">
        <v>53</v>
      </c>
      <c r="AI85" s="25" t="str">
        <f>IF(COUNTIF($AH85,"*Three or fewer restraints/seclusion occurred during this reporting period*"),"1","0")</f>
        <v>1</v>
      </c>
      <c r="AJ85" s="25" t="str">
        <f>IF(COUNTIF($AH85,"*Update has been made to the FBA*"),"1","0")</f>
        <v>0</v>
      </c>
      <c r="AK85" s="25" t="str">
        <f>IF(COUNTIF($AH85,"*Update has been made to the PBSP*"),"1","0")</f>
        <v>0</v>
      </c>
      <c r="AL85" s="25" t="str">
        <f>IF(COUNTIF($AH85,"*ISP Team has convened*"),"1","0")</f>
        <v>0</v>
      </c>
      <c r="AM85" s="25" t="str">
        <f>IF(COUNTIF($AH85,"*General retraining of staff*"),"1","0")</f>
        <v>0</v>
      </c>
      <c r="AN85" s="25" t="str">
        <f>IF(COUNTIF($AH85,"*ISP Team has convened*"),"1","0")</f>
        <v>0</v>
      </c>
      <c r="AO85" s="25" t="str">
        <f>IF(COUNTIF($AH85,"*Changes made to the ISP*"),"1","0")</f>
        <v>0</v>
      </c>
      <c r="AP85" s="25" t="str">
        <f>IF(COUNTIF($AH85,"*Assistive Device/Technology added to child's ISP*"),"1","0")</f>
        <v>0</v>
      </c>
      <c r="AQ85" s="25" t="str">
        <f>IF(COUNTIF($AH85,"*Adaptations made to meet identified sensory needs*"),"1","0")</f>
        <v>0</v>
      </c>
      <c r="AR85" s="25" t="str">
        <f>IF(COUNTIF($AH85,"*Consultation with psychiatrist/medication prescriber*"),"1","0")</f>
        <v>0</v>
      </c>
      <c r="AS85" s="25" t="str">
        <f>IF(COUNTIF($AH85,"*Consultation with Primary Care Physician/Dentist*"),"1","0")</f>
        <v>0</v>
      </c>
      <c r="AT85" s="25" t="str">
        <f>IF(COUNTIF($AH85,"*Environmental changes to the setting interior*"),"1","0")</f>
        <v>0</v>
      </c>
      <c r="AU85" s="25" t="str">
        <f>IF(COUNTIF($AH85,"*Door Window Dings Added*"),"1","0")</f>
        <v>0</v>
      </c>
      <c r="AV85" s="25" t="str">
        <f>IF(COUNTIF($AH85,"*Environmental changes to the child's bedroom*"),"1","0")</f>
        <v>0</v>
      </c>
      <c r="AW85" s="25" t="str">
        <f>IF(COUNTIF($AH85,"*Environmental changes to the setting exterior / property*"),"1","0")</f>
        <v>0</v>
      </c>
      <c r="AX85" s="25" t="str">
        <f>IF(COUNTIF($AH85,"*Changes made to the child's schedule*"),"1","0")</f>
        <v>0</v>
      </c>
      <c r="AY85" s="25" t="str">
        <f>IF(COUNTIF($AH85,"*Changes made to the child's protocols*"),"1","0")</f>
        <v>0</v>
      </c>
      <c r="AZ85" s="25" t="str">
        <f>IF(COUNTIF($AH85,"*Following a review of the restraints, no steps were taken to decrease the use of restraint/secusion during this reporting period*"),"1","0")</f>
        <v>0</v>
      </c>
    </row>
    <row r="86" spans="1:52" s="27" customFormat="1" ht="50" customHeight="1" x14ac:dyDescent="0.35">
      <c r="A86" s="28" t="s">
        <v>501</v>
      </c>
      <c r="B86" s="25" t="s">
        <v>107</v>
      </c>
      <c r="C86" s="25" t="s">
        <v>108</v>
      </c>
      <c r="D86" s="25" t="s">
        <v>108</v>
      </c>
      <c r="E86" s="25" t="s">
        <v>112</v>
      </c>
      <c r="F86" s="25" t="s">
        <v>109</v>
      </c>
      <c r="G86" s="25" t="s">
        <v>20</v>
      </c>
      <c r="H86" s="25" t="s">
        <v>54</v>
      </c>
      <c r="I86" s="25">
        <v>0</v>
      </c>
      <c r="J86" s="25">
        <v>0</v>
      </c>
      <c r="K86" s="25">
        <v>0</v>
      </c>
      <c r="L86" s="25" t="s">
        <v>53</v>
      </c>
      <c r="M86" s="25" t="str">
        <f>IF(COUNTIF($L86,"*Three or fewer restraints/seclusion occurred during this reporting period*"),"1","0")</f>
        <v>1</v>
      </c>
      <c r="N86" s="25" t="str">
        <f>IF(COUNTIF($L86,"*Update has been made to the FBA*"),"1","0")</f>
        <v>0</v>
      </c>
      <c r="O86" s="25" t="str">
        <f>IF(COUNTIF($L86,"*Update has been made to the PBSP*"),"1","0")</f>
        <v>0</v>
      </c>
      <c r="P86" s="25" t="str">
        <f>IF(COUNTIF($L86,"*ISP Team has convened*"),"1","0")</f>
        <v>0</v>
      </c>
      <c r="Q86" s="25" t="str">
        <f>IF(COUNTIF($L86,"*General retraining of staff*"),"1","0")</f>
        <v>0</v>
      </c>
      <c r="R86" s="25" t="str">
        <f>IF(COUNTIF($L86,"*ISP Team has convened*"),"1","0")</f>
        <v>0</v>
      </c>
      <c r="S86" s="25" t="str">
        <f>IF(COUNTIF($L86,"*Changes made to the ISP*"),"1","0")</f>
        <v>0</v>
      </c>
      <c r="T86" s="25" t="str">
        <f>IF(COUNTIF($L86,"*Assistive Device/Technology added to child's ISP*"),"1","0")</f>
        <v>0</v>
      </c>
      <c r="U86" s="25" t="str">
        <f>IF(COUNTIF($L86,"*Adaptations made to meet identified sensory needs*"),"1","0")</f>
        <v>0</v>
      </c>
      <c r="V86" s="25" t="str">
        <f>IF(COUNTIF($L86,"*Consultation with psychiatrist/medication prescriber*"),"1","0")</f>
        <v>0</v>
      </c>
      <c r="W86" s="25" t="str">
        <f>IF(COUNTIF($L86,"*Consultation with Primary Care Physician/Dentist*"),"1","0")</f>
        <v>0</v>
      </c>
      <c r="X86" s="25" t="str">
        <f>IF(COUNTIF($L86,"*Environmental changes to the setting interior*"),"1","0")</f>
        <v>0</v>
      </c>
      <c r="Y86" s="25" t="str">
        <f>IF(COUNTIF($L86,"*Door Window Dings Added*"),"1","0")</f>
        <v>0</v>
      </c>
      <c r="Z86" s="25" t="str">
        <f>IF(COUNTIF($L86,"*Environmental changes to the child's bedroom*"),"1","0")</f>
        <v>0</v>
      </c>
      <c r="AA86" s="25" t="str">
        <f>IF(COUNTIF($L86,"*Environmental changes to the setting exterior / property*"),"1","0")</f>
        <v>0</v>
      </c>
      <c r="AB86" s="25" t="str">
        <f>IF(COUNTIF($L86,"*Changes made to the child's schedule*"),"1","0")</f>
        <v>0</v>
      </c>
      <c r="AC86" s="25" t="str">
        <f>IF(COUNTIF($L86,"*Changes made to the child's protocols*"),"1","0")</f>
        <v>0</v>
      </c>
      <c r="AD86" s="25" t="str">
        <f>IF(COUNTIF($L86,"*Following a review of the restraints, no steps were taken to decrease the use of restraint/secusion during this reporting period*"),"1","0")</f>
        <v>0</v>
      </c>
      <c r="AE86" s="25">
        <v>0</v>
      </c>
      <c r="AF86" s="25">
        <v>0</v>
      </c>
      <c r="AG86" s="25">
        <v>0</v>
      </c>
      <c r="AH86" s="25" t="s">
        <v>53</v>
      </c>
      <c r="AI86" s="25" t="str">
        <f>IF(COUNTIF($AH86,"*Three or fewer restraints/seclusion occurred during this reporting period*"),"1","0")</f>
        <v>1</v>
      </c>
      <c r="AJ86" s="25" t="str">
        <f>IF(COUNTIF($AH86,"*Update has been made to the FBA*"),"1","0")</f>
        <v>0</v>
      </c>
      <c r="AK86" s="25" t="str">
        <f>IF(COUNTIF($AH86,"*Update has been made to the PBSP*"),"1","0")</f>
        <v>0</v>
      </c>
      <c r="AL86" s="25" t="str">
        <f>IF(COUNTIF($AH86,"*ISP Team has convened*"),"1","0")</f>
        <v>0</v>
      </c>
      <c r="AM86" s="25" t="str">
        <f>IF(COUNTIF($AH86,"*General retraining of staff*"),"1","0")</f>
        <v>0</v>
      </c>
      <c r="AN86" s="25" t="str">
        <f>IF(COUNTIF($AH86,"*ISP Team has convened*"),"1","0")</f>
        <v>0</v>
      </c>
      <c r="AO86" s="25" t="str">
        <f>IF(COUNTIF($AH86,"*Changes made to the ISP*"),"1","0")</f>
        <v>0</v>
      </c>
      <c r="AP86" s="25" t="str">
        <f>IF(COUNTIF($AH86,"*Assistive Device/Technology added to child's ISP*"),"1","0")</f>
        <v>0</v>
      </c>
      <c r="AQ86" s="25" t="str">
        <f>IF(COUNTIF($AH86,"*Adaptations made to meet identified sensory needs*"),"1","0")</f>
        <v>0</v>
      </c>
      <c r="AR86" s="25" t="str">
        <f>IF(COUNTIF($AH86,"*Consultation with psychiatrist/medication prescriber*"),"1","0")</f>
        <v>0</v>
      </c>
      <c r="AS86" s="25" t="str">
        <f>IF(COUNTIF($AH86,"*Consultation with Primary Care Physician/Dentist*"),"1","0")</f>
        <v>0</v>
      </c>
      <c r="AT86" s="25" t="str">
        <f>IF(COUNTIF($AH86,"*Environmental changes to the setting interior*"),"1","0")</f>
        <v>0</v>
      </c>
      <c r="AU86" s="25" t="str">
        <f>IF(COUNTIF($AH86,"*Door Window Dings Added*"),"1","0")</f>
        <v>0</v>
      </c>
      <c r="AV86" s="25" t="str">
        <f>IF(COUNTIF($AH86,"*Environmental changes to the child's bedroom*"),"1","0")</f>
        <v>0</v>
      </c>
      <c r="AW86" s="25" t="str">
        <f>IF(COUNTIF($AH86,"*Environmental changes to the setting exterior / property*"),"1","0")</f>
        <v>0</v>
      </c>
      <c r="AX86" s="25" t="str">
        <f>IF(COUNTIF($AH86,"*Changes made to the child's schedule*"),"1","0")</f>
        <v>0</v>
      </c>
      <c r="AY86" s="25" t="str">
        <f>IF(COUNTIF($AH86,"*Changes made to the child's protocols*"),"1","0")</f>
        <v>0</v>
      </c>
      <c r="AZ86" s="25" t="str">
        <f>IF(COUNTIF($AH86,"*Following a review of the restraints, no steps were taken to decrease the use of restraint/secusion during this reporting period*"),"1","0")</f>
        <v>0</v>
      </c>
    </row>
    <row r="87" spans="1:52" ht="50" customHeight="1" x14ac:dyDescent="0.35">
      <c r="A87" s="28" t="s">
        <v>502</v>
      </c>
      <c r="B87" s="25" t="s">
        <v>107</v>
      </c>
      <c r="C87" s="25" t="s">
        <v>108</v>
      </c>
      <c r="D87" s="25" t="s">
        <v>108</v>
      </c>
      <c r="E87" s="25" t="s">
        <v>112</v>
      </c>
      <c r="F87" s="25" t="s">
        <v>109</v>
      </c>
      <c r="G87" s="25" t="s">
        <v>20</v>
      </c>
      <c r="H87" s="25" t="s">
        <v>54</v>
      </c>
      <c r="I87" s="25">
        <v>0</v>
      </c>
      <c r="J87" s="25">
        <v>0</v>
      </c>
      <c r="K87" s="25">
        <v>0</v>
      </c>
      <c r="L87" s="25" t="s">
        <v>53</v>
      </c>
      <c r="M87" s="25" t="str">
        <f>IF(COUNTIF($L87,"*Three or fewer restraints/seclusion occurred during this reporting period*"),"1","0")</f>
        <v>1</v>
      </c>
      <c r="N87" s="25" t="str">
        <f>IF(COUNTIF($L87,"*Update has been made to the FBA*"),"1","0")</f>
        <v>0</v>
      </c>
      <c r="O87" s="25" t="str">
        <f>IF(COUNTIF($L87,"*Update has been made to the PBSP*"),"1","0")</f>
        <v>0</v>
      </c>
      <c r="P87" s="25" t="str">
        <f>IF(COUNTIF($L87,"*ISP Team has convened*"),"1","0")</f>
        <v>0</v>
      </c>
      <c r="Q87" s="25" t="str">
        <f>IF(COUNTIF($L87,"*General retraining of staff*"),"1","0")</f>
        <v>0</v>
      </c>
      <c r="R87" s="25" t="str">
        <f>IF(COUNTIF($L87,"*ISP Team has convened*"),"1","0")</f>
        <v>0</v>
      </c>
      <c r="S87" s="25" t="str">
        <f>IF(COUNTIF($L87,"*Changes made to the ISP*"),"1","0")</f>
        <v>0</v>
      </c>
      <c r="T87" s="25" t="str">
        <f>IF(COUNTIF($L87,"*Assistive Device/Technology added to child's ISP*"),"1","0")</f>
        <v>0</v>
      </c>
      <c r="U87" s="25" t="str">
        <f>IF(COUNTIF($L87,"*Adaptations made to meet identified sensory needs*"),"1","0")</f>
        <v>0</v>
      </c>
      <c r="V87" s="25" t="str">
        <f>IF(COUNTIF($L87,"*Consultation with psychiatrist/medication prescriber*"),"1","0")</f>
        <v>0</v>
      </c>
      <c r="W87" s="25" t="str">
        <f>IF(COUNTIF($L87,"*Consultation with Primary Care Physician/Dentist*"),"1","0")</f>
        <v>0</v>
      </c>
      <c r="X87" s="25" t="str">
        <f>IF(COUNTIF($L87,"*Environmental changes to the setting interior*"),"1","0")</f>
        <v>0</v>
      </c>
      <c r="Y87" s="25" t="str">
        <f>IF(COUNTIF($L87,"*Door Window Dings Added*"),"1","0")</f>
        <v>0</v>
      </c>
      <c r="Z87" s="25" t="str">
        <f>IF(COUNTIF($L87,"*Environmental changes to the child's bedroom*"),"1","0")</f>
        <v>0</v>
      </c>
      <c r="AA87" s="25" t="str">
        <f>IF(COUNTIF($L87,"*Environmental changes to the setting exterior / property*"),"1","0")</f>
        <v>0</v>
      </c>
      <c r="AB87" s="25" t="str">
        <f>IF(COUNTIF($L87,"*Changes made to the child's schedule*"),"1","0")</f>
        <v>0</v>
      </c>
      <c r="AC87" s="25" t="str">
        <f>IF(COUNTIF($L87,"*Changes made to the child's protocols*"),"1","0")</f>
        <v>0</v>
      </c>
      <c r="AD87" s="25" t="str">
        <f>IF(COUNTIF($L87,"*Following a review of the restraints, no steps were taken to decrease the use of restraint/secusion during this reporting period*"),"1","0")</f>
        <v>0</v>
      </c>
      <c r="AE87" s="25">
        <v>0</v>
      </c>
      <c r="AF87" s="25">
        <v>0</v>
      </c>
      <c r="AG87" s="25">
        <v>0</v>
      </c>
      <c r="AH87" s="25" t="s">
        <v>53</v>
      </c>
      <c r="AI87" s="25" t="str">
        <f>IF(COUNTIF($AH87,"*Three or fewer restraints/seclusion occurred during this reporting period*"),"1","0")</f>
        <v>1</v>
      </c>
      <c r="AJ87" s="25" t="str">
        <f>IF(COUNTIF($AH87,"*Update has been made to the FBA*"),"1","0")</f>
        <v>0</v>
      </c>
      <c r="AK87" s="25" t="str">
        <f>IF(COUNTIF($AH87,"*Update has been made to the PBSP*"),"1","0")</f>
        <v>0</v>
      </c>
      <c r="AL87" s="25" t="str">
        <f>IF(COUNTIF($AH87,"*ISP Team has convened*"),"1","0")</f>
        <v>0</v>
      </c>
      <c r="AM87" s="25" t="str">
        <f>IF(COUNTIF($AH87,"*General retraining of staff*"),"1","0")</f>
        <v>0</v>
      </c>
      <c r="AN87" s="25" t="str">
        <f>IF(COUNTIF($AH87,"*ISP Team has convened*"),"1","0")</f>
        <v>0</v>
      </c>
      <c r="AO87" s="25" t="str">
        <f>IF(COUNTIF($AH87,"*Changes made to the ISP*"),"1","0")</f>
        <v>0</v>
      </c>
      <c r="AP87" s="25" t="str">
        <f>IF(COUNTIF($AH87,"*Assistive Device/Technology added to child's ISP*"),"1","0")</f>
        <v>0</v>
      </c>
      <c r="AQ87" s="25" t="str">
        <f>IF(COUNTIF($AH87,"*Adaptations made to meet identified sensory needs*"),"1","0")</f>
        <v>0</v>
      </c>
      <c r="AR87" s="25" t="str">
        <f>IF(COUNTIF($AH87,"*Consultation with psychiatrist/medication prescriber*"),"1","0")</f>
        <v>0</v>
      </c>
      <c r="AS87" s="25" t="str">
        <f>IF(COUNTIF($AH87,"*Consultation with Primary Care Physician/Dentist*"),"1","0")</f>
        <v>0</v>
      </c>
      <c r="AT87" s="25" t="str">
        <f>IF(COUNTIF($AH87,"*Environmental changes to the setting interior*"),"1","0")</f>
        <v>0</v>
      </c>
      <c r="AU87" s="25" t="str">
        <f>IF(COUNTIF($AH87,"*Door Window Dings Added*"),"1","0")</f>
        <v>0</v>
      </c>
      <c r="AV87" s="25" t="str">
        <f>IF(COUNTIF($AH87,"*Environmental changes to the child's bedroom*"),"1","0")</f>
        <v>0</v>
      </c>
      <c r="AW87" s="25" t="str">
        <f>IF(COUNTIF($AH87,"*Environmental changes to the setting exterior / property*"),"1","0")</f>
        <v>0</v>
      </c>
      <c r="AX87" s="25" t="str">
        <f>IF(COUNTIF($AH87,"*Changes made to the child's schedule*"),"1","0")</f>
        <v>0</v>
      </c>
      <c r="AY87" s="25" t="str">
        <f>IF(COUNTIF($AH87,"*Changes made to the child's protocols*"),"1","0")</f>
        <v>0</v>
      </c>
      <c r="AZ87" s="25" t="str">
        <f>IF(COUNTIF($AH87,"*Following a review of the restraints, no steps were taken to decrease the use of restraint/secusion during this reporting period*"),"1","0")</f>
        <v>0</v>
      </c>
    </row>
    <row r="88" spans="1:52" ht="50" customHeight="1" x14ac:dyDescent="0.35">
      <c r="A88" s="28" t="s">
        <v>503</v>
      </c>
      <c r="B88" s="25" t="s">
        <v>107</v>
      </c>
      <c r="C88" s="25" t="s">
        <v>108</v>
      </c>
      <c r="D88" s="25" t="s">
        <v>108</v>
      </c>
      <c r="E88" s="25" t="s">
        <v>112</v>
      </c>
      <c r="F88" s="25" t="s">
        <v>109</v>
      </c>
      <c r="G88" s="25" t="s">
        <v>20</v>
      </c>
      <c r="H88" s="25" t="s">
        <v>54</v>
      </c>
      <c r="I88" s="25">
        <v>0</v>
      </c>
      <c r="J88" s="25">
        <v>0</v>
      </c>
      <c r="K88" s="25">
        <v>0</v>
      </c>
      <c r="L88" s="25" t="s">
        <v>191</v>
      </c>
      <c r="M88" s="25" t="str">
        <f>IF(COUNTIF($L88,"*Three or fewer restraints/seclusion occurred during this reporting period*"),"1","0")</f>
        <v>0</v>
      </c>
      <c r="N88" s="25" t="str">
        <f>IF(COUNTIF($L88,"*Update has been made to the FBA*"),"1","0")</f>
        <v>0</v>
      </c>
      <c r="O88" s="25" t="str">
        <f>IF(COUNTIF($L88,"*Update has been made to the PBSP*"),"1","0")</f>
        <v>0</v>
      </c>
      <c r="P88" s="25" t="str">
        <f>IF(COUNTIF($L88,"*ISP Team has convened*"),"1","0")</f>
        <v>0</v>
      </c>
      <c r="Q88" s="25" t="str">
        <f>IF(COUNTIF($L88,"*General retraining of staff*"),"1","0")</f>
        <v>0</v>
      </c>
      <c r="R88" s="25" t="str">
        <f>IF(COUNTIF($L88,"*ISP Team has convened*"),"1","0")</f>
        <v>0</v>
      </c>
      <c r="S88" s="25" t="str">
        <f>IF(COUNTIF($L88,"*Changes made to the ISP*"),"1","0")</f>
        <v>0</v>
      </c>
      <c r="T88" s="25" t="str">
        <f>IF(COUNTIF($L88,"*Assistive Device/Technology added to child's ISP*"),"1","0")</f>
        <v>0</v>
      </c>
      <c r="U88" s="25" t="str">
        <f>IF(COUNTIF($L88,"*Adaptations made to meet identified sensory needs*"),"1","0")</f>
        <v>0</v>
      </c>
      <c r="V88" s="25" t="str">
        <f>IF(COUNTIF($L88,"*Consultation with psychiatrist/medication prescriber*"),"1","0")</f>
        <v>1</v>
      </c>
      <c r="W88" s="25" t="str">
        <f>IF(COUNTIF($L88,"*Consultation with Primary Care Physician/Dentist*"),"1","0")</f>
        <v>0</v>
      </c>
      <c r="X88" s="25" t="str">
        <f>IF(COUNTIF($L88,"*Environmental changes to the setting interior*"),"1","0")</f>
        <v>0</v>
      </c>
      <c r="Y88" s="25" t="str">
        <f>IF(COUNTIF($L88,"*Door Window Dings Added*"),"1","0")</f>
        <v>0</v>
      </c>
      <c r="Z88" s="25" t="str">
        <f>IF(COUNTIF($L88,"*Environmental changes to the child's bedroom*"),"1","0")</f>
        <v>0</v>
      </c>
      <c r="AA88" s="25" t="str">
        <f>IF(COUNTIF($L88,"*Environmental changes to the setting exterior / property*"),"1","0")</f>
        <v>0</v>
      </c>
      <c r="AB88" s="25" t="str">
        <f>IF(COUNTIF($L88,"*Changes made to the child's schedule*"),"1","0")</f>
        <v>0</v>
      </c>
      <c r="AC88" s="25" t="str">
        <f>IF(COUNTIF($L88,"*Changes made to the child's protocols*"),"1","0")</f>
        <v>0</v>
      </c>
      <c r="AD88" s="25" t="str">
        <f>IF(COUNTIF($L88,"*Following a review of the restraints, no steps were taken to decrease the use of restraint/secusion during this reporting period*"),"1","0")</f>
        <v>0</v>
      </c>
      <c r="AE88" s="25">
        <v>0</v>
      </c>
      <c r="AF88" s="25">
        <v>0</v>
      </c>
      <c r="AG88" s="25">
        <v>0</v>
      </c>
      <c r="AH88" s="25" t="s">
        <v>155</v>
      </c>
      <c r="AI88" s="25" t="str">
        <f>IF(COUNTIF($AH88,"*Three or fewer restraints/seclusion occurred during this reporting period*"),"1","0")</f>
        <v>0</v>
      </c>
      <c r="AJ88" s="25" t="str">
        <f>IF(COUNTIF($AH88,"*Update has been made to the FBA*"),"1","0")</f>
        <v>0</v>
      </c>
      <c r="AK88" s="25" t="str">
        <f>IF(COUNTIF($AH88,"*Update has been made to the PBSP*"),"1","0")</f>
        <v>0</v>
      </c>
      <c r="AL88" s="25" t="str">
        <f>IF(COUNTIF($AH88,"*ISP Team has convened*"),"1","0")</f>
        <v>0</v>
      </c>
      <c r="AM88" s="25" t="str">
        <f>IF(COUNTIF($AH88,"*General retraining of staff*"),"1","0")</f>
        <v>0</v>
      </c>
      <c r="AN88" s="25" t="str">
        <f>IF(COUNTIF($AH88,"*ISP Team has convened*"),"1","0")</f>
        <v>0</v>
      </c>
      <c r="AO88" s="25" t="str">
        <f>IF(COUNTIF($AH88,"*Changes made to the ISP*"),"1","0")</f>
        <v>0</v>
      </c>
      <c r="AP88" s="25" t="str">
        <f>IF(COUNTIF($AH88,"*Assistive Device/Technology added to child's ISP*"),"1","0")</f>
        <v>0</v>
      </c>
      <c r="AQ88" s="25" t="str">
        <f>IF(COUNTIF($AH88,"*Adaptations made to meet identified sensory needs*"),"1","0")</f>
        <v>0</v>
      </c>
      <c r="AR88" s="25" t="str">
        <f>IF(COUNTIF($AH88,"*Consultation with psychiatrist/medication prescriber*"),"1","0")</f>
        <v>1</v>
      </c>
      <c r="AS88" s="25" t="str">
        <f>IF(COUNTIF($AH88,"*Consultation with Primary Care Physician/Dentist*"),"1","0")</f>
        <v>0</v>
      </c>
      <c r="AT88" s="25" t="str">
        <f>IF(COUNTIF($AH88,"*Environmental changes to the setting interior*"),"1","0")</f>
        <v>0</v>
      </c>
      <c r="AU88" s="25" t="str">
        <f>IF(COUNTIF($AH88,"*Door Window Dings Added*"),"1","0")</f>
        <v>0</v>
      </c>
      <c r="AV88" s="25" t="str">
        <f>IF(COUNTIF($AH88,"*Environmental changes to the child's bedroom*"),"1","0")</f>
        <v>0</v>
      </c>
      <c r="AW88" s="25" t="str">
        <f>IF(COUNTIF($AH88,"*Environmental changes to the setting exterior / property*"),"1","0")</f>
        <v>0</v>
      </c>
      <c r="AX88" s="25" t="str">
        <f>IF(COUNTIF($AH88,"*Changes made to the child's schedule*"),"1","0")</f>
        <v>0</v>
      </c>
      <c r="AY88" s="25" t="str">
        <f>IF(COUNTIF($AH88,"*Changes made to the child's protocols*"),"1","0")</f>
        <v>0</v>
      </c>
      <c r="AZ88" s="25" t="str">
        <f>IF(COUNTIF($AH88,"*Following a review of the restraints, no steps were taken to decrease the use of restraint/secusion during this reporting period*"),"1","0")</f>
        <v>0</v>
      </c>
    </row>
    <row r="89" spans="1:52" s="27" customFormat="1" ht="50" customHeight="1" x14ac:dyDescent="0.35">
      <c r="A89" s="28" t="s">
        <v>504</v>
      </c>
      <c r="B89" s="25" t="s">
        <v>107</v>
      </c>
      <c r="C89" s="25" t="s">
        <v>113</v>
      </c>
      <c r="D89" s="25" t="s">
        <v>113</v>
      </c>
      <c r="E89" s="25" t="s">
        <v>112</v>
      </c>
      <c r="F89" s="25" t="s">
        <v>109</v>
      </c>
      <c r="G89" s="25" t="s">
        <v>20</v>
      </c>
      <c r="H89" s="25" t="s">
        <v>54</v>
      </c>
      <c r="I89" s="25">
        <v>0</v>
      </c>
      <c r="J89" s="25">
        <v>0</v>
      </c>
      <c r="K89" s="32">
        <v>0</v>
      </c>
      <c r="L89" s="25" t="s">
        <v>151</v>
      </c>
      <c r="M89" s="25" t="str">
        <f>IF(COUNTIF($L89,"*Three or fewer restraints/seclusion occurred during this reporting period*"),"1","0")</f>
        <v>0</v>
      </c>
      <c r="N89" s="25" t="str">
        <f>IF(COUNTIF($L89,"*Update has been made to the FBA*"),"1","0")</f>
        <v>0</v>
      </c>
      <c r="O89" s="25" t="str">
        <f>IF(COUNTIF($L89,"*Update has been made to the PBSP*"),"1","0")</f>
        <v>0</v>
      </c>
      <c r="P89" s="25" t="str">
        <f>IF(COUNTIF($L89,"*ISP Team has convened*"),"1","0")</f>
        <v>0</v>
      </c>
      <c r="Q89" s="25" t="str">
        <f>IF(COUNTIF($L89,"*General retraining of staff*"),"1","0")</f>
        <v>0</v>
      </c>
      <c r="R89" s="25" t="str">
        <f>IF(COUNTIF($L89,"*ISP Team has convened*"),"1","0")</f>
        <v>0</v>
      </c>
      <c r="S89" s="25" t="str">
        <f>IF(COUNTIF($L89,"*Changes made to the ISP*"),"1","0")</f>
        <v>0</v>
      </c>
      <c r="T89" s="25" t="str">
        <f>IF(COUNTIF($L89,"*Assistive Device/Technology added to child's ISP*"),"1","0")</f>
        <v>0</v>
      </c>
      <c r="U89" s="25" t="str">
        <f>IF(COUNTIF($L89,"*Adaptations made to meet identified sensory needs*"),"1","0")</f>
        <v>0</v>
      </c>
      <c r="V89" s="25" t="str">
        <f>IF(COUNTIF($L89,"*Consultation with psychiatrist/medication prescriber*"),"1","0")</f>
        <v>0</v>
      </c>
      <c r="W89" s="25" t="str">
        <f>IF(COUNTIF($L89,"*Consultation with Primary Care Physician/Dentist*"),"1","0")</f>
        <v>0</v>
      </c>
      <c r="X89" s="25" t="str">
        <f>IF(COUNTIF($L89,"*Environmental changes to the setting interior*"),"1","0")</f>
        <v>0</v>
      </c>
      <c r="Y89" s="25" t="str">
        <f>IF(COUNTIF($L89,"*Door Window Dings Added*"),"1","0")</f>
        <v>0</v>
      </c>
      <c r="Z89" s="25" t="str">
        <f>IF(COUNTIF($L89,"*Environmental changes to the child's bedroom*"),"1","0")</f>
        <v>0</v>
      </c>
      <c r="AA89" s="25" t="str">
        <f>IF(COUNTIF($L89,"*Environmental changes to the setting exterior / property*"),"1","0")</f>
        <v>0</v>
      </c>
      <c r="AB89" s="25" t="str">
        <f>IF(COUNTIF($L89,"*Changes made to the child's schedule*"),"1","0")</f>
        <v>1</v>
      </c>
      <c r="AC89" s="25" t="str">
        <f>IF(COUNTIF($L89,"*Changes made to the child's protocols*"),"1","0")</f>
        <v>0</v>
      </c>
      <c r="AD89" s="25" t="str">
        <f>IF(COUNTIF($L89,"*Following a review of the restraints, no steps were taken to decrease the use of restraint/secusion during this reporting period*"),"1","0")</f>
        <v>0</v>
      </c>
      <c r="AE89" s="25">
        <v>0</v>
      </c>
      <c r="AF89" s="25">
        <v>0</v>
      </c>
      <c r="AG89" s="25">
        <v>0</v>
      </c>
      <c r="AH89" s="25" t="s">
        <v>184</v>
      </c>
      <c r="AI89" s="25" t="str">
        <f>IF(COUNTIF($AH89,"*Three or fewer restraints/seclusion occurred during this reporting period*"),"1","0")</f>
        <v>0</v>
      </c>
      <c r="AJ89" s="25" t="str">
        <f>IF(COUNTIF($AH89,"*Update has been made to the FBA*"),"1","0")</f>
        <v>0</v>
      </c>
      <c r="AK89" s="25" t="str">
        <f>IF(COUNTIF($AH89,"*Update has been made to the PBSP*"),"1","0")</f>
        <v>0</v>
      </c>
      <c r="AL89" s="25" t="str">
        <f>IF(COUNTIF($AH89,"*ISP Team has convened*"),"1","0")</f>
        <v>0</v>
      </c>
      <c r="AM89" s="25" t="str">
        <f>IF(COUNTIF($AH89,"*General retraining of staff*"),"1","0")</f>
        <v>0</v>
      </c>
      <c r="AN89" s="25" t="str">
        <f>IF(COUNTIF($AH89,"*ISP Team has convened*"),"1","0")</f>
        <v>0</v>
      </c>
      <c r="AO89" s="25" t="str">
        <f>IF(COUNTIF($AH89,"*Changes made to the ISP*"),"1","0")</f>
        <v>0</v>
      </c>
      <c r="AP89" s="25" t="str">
        <f>IF(COUNTIF($AH89,"*Assistive Device/Technology added to child's ISP*"),"1","0")</f>
        <v>0</v>
      </c>
      <c r="AQ89" s="25" t="str">
        <f>IF(COUNTIF($AH89,"*Adaptations made to meet identified sensory needs*"),"1","0")</f>
        <v>0</v>
      </c>
      <c r="AR89" s="25" t="str">
        <f>IF(COUNTIF($AH89,"*Consultation with psychiatrist/medication prescriber*"),"1","0")</f>
        <v>0</v>
      </c>
      <c r="AS89" s="25" t="str">
        <f>IF(COUNTIF($AH89,"*Consultation with Primary Care Physician/Dentist*"),"1","0")</f>
        <v>0</v>
      </c>
      <c r="AT89" s="25" t="str">
        <f>IF(COUNTIF($AH89,"*Environmental changes to the setting interior*"),"1","0")</f>
        <v>0</v>
      </c>
      <c r="AU89" s="25" t="str">
        <f>IF(COUNTIF($AH89,"*Door Window Dings Added*"),"1","0")</f>
        <v>0</v>
      </c>
      <c r="AV89" s="25" t="str">
        <f>IF(COUNTIF($AH89,"*Environmental changes to the child's bedroom*"),"1","0")</f>
        <v>0</v>
      </c>
      <c r="AW89" s="25" t="str">
        <f>IF(COUNTIF($AH89,"*Environmental changes to the setting exterior / property*"),"1","0")</f>
        <v>0</v>
      </c>
      <c r="AX89" s="25" t="str">
        <f>IF(COUNTIF($AH89,"*Changes made to the child's schedule*"),"1","0")</f>
        <v>0</v>
      </c>
      <c r="AY89" s="25" t="str">
        <f>IF(COUNTIF($AH89,"*Changes made to the child's protocols*"),"1","0")</f>
        <v>1</v>
      </c>
      <c r="AZ89" s="25" t="str">
        <f>IF(COUNTIF($AH89,"*Following a review of the restraints, no steps were taken to decrease the use of restraint/secusion during this reporting period*"),"1","0")</f>
        <v>0</v>
      </c>
    </row>
    <row r="90" spans="1:52" s="27" customFormat="1" ht="50" customHeight="1" x14ac:dyDescent="0.35">
      <c r="A90" s="28" t="s">
        <v>505</v>
      </c>
      <c r="B90" s="25" t="s">
        <v>121</v>
      </c>
      <c r="C90" s="25" t="s">
        <v>152</v>
      </c>
      <c r="D90" s="25" t="s">
        <v>152</v>
      </c>
      <c r="E90" s="25" t="s">
        <v>112</v>
      </c>
      <c r="F90" s="25" t="s">
        <v>109</v>
      </c>
      <c r="G90" s="25" t="s">
        <v>20</v>
      </c>
      <c r="H90" s="25" t="s">
        <v>54</v>
      </c>
      <c r="I90" s="25">
        <v>0</v>
      </c>
      <c r="J90" s="25">
        <v>0</v>
      </c>
      <c r="K90" s="25">
        <v>0</v>
      </c>
      <c r="L90" s="25" t="s">
        <v>53</v>
      </c>
      <c r="M90" s="25" t="str">
        <f>IF(COUNTIF($L90,"*Three or fewer restraints/seclusion occurred during this reporting period*"),"1","0")</f>
        <v>1</v>
      </c>
      <c r="N90" s="25" t="str">
        <f>IF(COUNTIF($L90,"*Update has been made to the FBA*"),"1","0")</f>
        <v>0</v>
      </c>
      <c r="O90" s="25" t="str">
        <f>IF(COUNTIF($L90,"*Update has been made to the PBSP*"),"1","0")</f>
        <v>0</v>
      </c>
      <c r="P90" s="25" t="str">
        <f>IF(COUNTIF($L90,"*ISP Team has convened*"),"1","0")</f>
        <v>0</v>
      </c>
      <c r="Q90" s="25" t="str">
        <f>IF(COUNTIF($L90,"*General retraining of staff*"),"1","0")</f>
        <v>0</v>
      </c>
      <c r="R90" s="25" t="str">
        <f>IF(COUNTIF($L90,"*ISP Team has convened*"),"1","0")</f>
        <v>0</v>
      </c>
      <c r="S90" s="25" t="str">
        <f>IF(COUNTIF($L90,"*Changes made to the ISP*"),"1","0")</f>
        <v>0</v>
      </c>
      <c r="T90" s="25" t="str">
        <f>IF(COUNTIF($L90,"*Assistive Device/Technology added to child's ISP*"),"1","0")</f>
        <v>0</v>
      </c>
      <c r="U90" s="25" t="str">
        <f>IF(COUNTIF($L90,"*Adaptations made to meet identified sensory needs*"),"1","0")</f>
        <v>0</v>
      </c>
      <c r="V90" s="25" t="str">
        <f>IF(COUNTIF($L90,"*Consultation with psychiatrist/medication prescriber*"),"1","0")</f>
        <v>0</v>
      </c>
      <c r="W90" s="25" t="str">
        <f>IF(COUNTIF($L90,"*Consultation with Primary Care Physician/Dentist*"),"1","0")</f>
        <v>0</v>
      </c>
      <c r="X90" s="25" t="str">
        <f>IF(COUNTIF($L90,"*Environmental changes to the setting interior*"),"1","0")</f>
        <v>0</v>
      </c>
      <c r="Y90" s="25" t="str">
        <f>IF(COUNTIF($L90,"*Door Window Dings Added*"),"1","0")</f>
        <v>0</v>
      </c>
      <c r="Z90" s="25" t="str">
        <f>IF(COUNTIF($L90,"*Environmental changes to the child's bedroom*"),"1","0")</f>
        <v>0</v>
      </c>
      <c r="AA90" s="25" t="str">
        <f>IF(COUNTIF($L90,"*Environmental changes to the setting exterior / property*"),"1","0")</f>
        <v>0</v>
      </c>
      <c r="AB90" s="25" t="str">
        <f>IF(COUNTIF($L90,"*Changes made to the child's schedule*"),"1","0")</f>
        <v>0</v>
      </c>
      <c r="AC90" s="25" t="str">
        <f>IF(COUNTIF($L90,"*Changes made to the child's protocols*"),"1","0")</f>
        <v>0</v>
      </c>
      <c r="AD90" s="25" t="str">
        <f>IF(COUNTIF($L90,"*Following a review of the restraints, no steps were taken to decrease the use of restraint/secusion during this reporting period*"),"1","0")</f>
        <v>0</v>
      </c>
      <c r="AE90" s="25">
        <v>0</v>
      </c>
      <c r="AF90" s="25">
        <v>0</v>
      </c>
      <c r="AG90" s="25">
        <v>0</v>
      </c>
      <c r="AH90" s="25" t="s">
        <v>53</v>
      </c>
      <c r="AI90" s="25" t="str">
        <f>IF(COUNTIF($AH90,"*Three or fewer restraints/seclusion occurred during this reporting period*"),"1","0")</f>
        <v>1</v>
      </c>
      <c r="AJ90" s="25" t="str">
        <f>IF(COUNTIF($AH90,"*Update has been made to the FBA*"),"1","0")</f>
        <v>0</v>
      </c>
      <c r="AK90" s="25" t="str">
        <f>IF(COUNTIF($AH90,"*Update has been made to the PBSP*"),"1","0")</f>
        <v>0</v>
      </c>
      <c r="AL90" s="25" t="str">
        <f>IF(COUNTIF($AH90,"*ISP Team has convened*"),"1","0")</f>
        <v>0</v>
      </c>
      <c r="AM90" s="25" t="str">
        <f>IF(COUNTIF($AH90,"*General retraining of staff*"),"1","0")</f>
        <v>0</v>
      </c>
      <c r="AN90" s="25" t="str">
        <f>IF(COUNTIF($AH90,"*ISP Team has convened*"),"1","0")</f>
        <v>0</v>
      </c>
      <c r="AO90" s="25" t="str">
        <f>IF(COUNTIF($AH90,"*Changes made to the ISP*"),"1","0")</f>
        <v>0</v>
      </c>
      <c r="AP90" s="25" t="str">
        <f>IF(COUNTIF($AH90,"*Assistive Device/Technology added to child's ISP*"),"1","0")</f>
        <v>0</v>
      </c>
      <c r="AQ90" s="25" t="str">
        <f>IF(COUNTIF($AH90,"*Adaptations made to meet identified sensory needs*"),"1","0")</f>
        <v>0</v>
      </c>
      <c r="AR90" s="25" t="str">
        <f>IF(COUNTIF($AH90,"*Consultation with psychiatrist/medication prescriber*"),"1","0")</f>
        <v>0</v>
      </c>
      <c r="AS90" s="25" t="str">
        <f>IF(COUNTIF($AH90,"*Consultation with Primary Care Physician/Dentist*"),"1","0")</f>
        <v>0</v>
      </c>
      <c r="AT90" s="25" t="str">
        <f>IF(COUNTIF($AH90,"*Environmental changes to the setting interior*"),"1","0")</f>
        <v>0</v>
      </c>
      <c r="AU90" s="25" t="str">
        <f>IF(COUNTIF($AH90,"*Door Window Dings Added*"),"1","0")</f>
        <v>0</v>
      </c>
      <c r="AV90" s="25" t="str">
        <f>IF(COUNTIF($AH90,"*Environmental changes to the child's bedroom*"),"1","0")</f>
        <v>0</v>
      </c>
      <c r="AW90" s="25" t="str">
        <f>IF(COUNTIF($AH90,"*Environmental changes to the setting exterior / property*"),"1","0")</f>
        <v>0</v>
      </c>
      <c r="AX90" s="25" t="str">
        <f>IF(COUNTIF($AH90,"*Changes made to the child's schedule*"),"1","0")</f>
        <v>0</v>
      </c>
      <c r="AY90" s="25" t="str">
        <f>IF(COUNTIF($AH90,"*Changes made to the child's protocols*"),"1","0")</f>
        <v>0</v>
      </c>
      <c r="AZ90" s="25" t="str">
        <f>IF(COUNTIF($AH90,"*Following a review of the restraints, no steps were taken to decrease the use of restraint/secusion during this reporting period*"),"1","0")</f>
        <v>0</v>
      </c>
    </row>
    <row r="91" spans="1:52" s="27" customFormat="1" ht="50" customHeight="1" x14ac:dyDescent="0.35">
      <c r="A91" s="28" t="s">
        <v>506</v>
      </c>
      <c r="B91" s="31" t="s">
        <v>111</v>
      </c>
      <c r="C91" s="31" t="s">
        <v>108</v>
      </c>
      <c r="D91" s="31" t="s">
        <v>108</v>
      </c>
      <c r="E91" s="31" t="s">
        <v>112</v>
      </c>
      <c r="F91" s="31" t="s">
        <v>109</v>
      </c>
      <c r="G91" s="31" t="s">
        <v>20</v>
      </c>
      <c r="H91" s="31" t="s">
        <v>54</v>
      </c>
      <c r="I91" s="31">
        <v>0</v>
      </c>
      <c r="J91" s="31">
        <v>0</v>
      </c>
      <c r="K91" s="31">
        <v>0</v>
      </c>
      <c r="L91" s="31" t="s">
        <v>53</v>
      </c>
      <c r="M91" s="25" t="str">
        <f>IF(COUNTIF($L91,"*Three or fewer restraints/seclusion occurred during this reporting period*"),"1","0")</f>
        <v>1</v>
      </c>
      <c r="N91" s="25" t="str">
        <f>IF(COUNTIF($L91,"*Update has been made to the FBA*"),"1","0")</f>
        <v>0</v>
      </c>
      <c r="O91" s="25" t="str">
        <f>IF(COUNTIF($L91,"*Update has been made to the PBSP*"),"1","0")</f>
        <v>0</v>
      </c>
      <c r="P91" s="25" t="str">
        <f>IF(COUNTIF($L91,"*ISP Team has convened*"),"1","0")</f>
        <v>0</v>
      </c>
      <c r="Q91" s="25" t="str">
        <f>IF(COUNTIF($L91,"*General retraining of staff*"),"1","0")</f>
        <v>0</v>
      </c>
      <c r="R91" s="25" t="str">
        <f>IF(COUNTIF($L91,"*ISP Team has convened*"),"1","0")</f>
        <v>0</v>
      </c>
      <c r="S91" s="25" t="str">
        <f>IF(COUNTIF($L91,"*Changes made to the ISP*"),"1","0")</f>
        <v>0</v>
      </c>
      <c r="T91" s="25" t="str">
        <f>IF(COUNTIF($L91,"*Assistive Device/Technology added to child's ISP*"),"1","0")</f>
        <v>0</v>
      </c>
      <c r="U91" s="25" t="str">
        <f>IF(COUNTIF($L91,"*Adaptations made to meet identified sensory needs*"),"1","0")</f>
        <v>0</v>
      </c>
      <c r="V91" s="25" t="str">
        <f>IF(COUNTIF($L91,"*Consultation with psychiatrist/medication prescriber*"),"1","0")</f>
        <v>0</v>
      </c>
      <c r="W91" s="25" t="str">
        <f>IF(COUNTIF($L91,"*Consultation with Primary Care Physician/Dentist*"),"1","0")</f>
        <v>0</v>
      </c>
      <c r="X91" s="25" t="str">
        <f>IF(COUNTIF($L91,"*Environmental changes to the setting interior*"),"1","0")</f>
        <v>0</v>
      </c>
      <c r="Y91" s="25" t="str">
        <f>IF(COUNTIF($L91,"*Door Window Dings Added*"),"1","0")</f>
        <v>0</v>
      </c>
      <c r="Z91" s="25" t="str">
        <f>IF(COUNTIF($L91,"*Environmental changes to the child's bedroom*"),"1","0")</f>
        <v>0</v>
      </c>
      <c r="AA91" s="25" t="str">
        <f>IF(COUNTIF($L91,"*Environmental changes to the setting exterior / property*"),"1","0")</f>
        <v>0</v>
      </c>
      <c r="AB91" s="25" t="str">
        <f>IF(COUNTIF($L91,"*Changes made to the child's schedule*"),"1","0")</f>
        <v>0</v>
      </c>
      <c r="AC91" s="25" t="str">
        <f>IF(COUNTIF($L91,"*Changes made to the child's protocols*"),"1","0")</f>
        <v>0</v>
      </c>
      <c r="AD91" s="25" t="str">
        <f>IF(COUNTIF($L91,"*Following a review of the restraints, no steps were taken to decrease the use of restraint/secusion during this reporting period*"),"1","0")</f>
        <v>0</v>
      </c>
      <c r="AE91" s="25">
        <v>0</v>
      </c>
      <c r="AF91" s="25">
        <v>0</v>
      </c>
      <c r="AG91" s="25">
        <v>0</v>
      </c>
      <c r="AH91" s="25" t="s">
        <v>53</v>
      </c>
      <c r="AI91" s="25" t="str">
        <f>IF(COUNTIF($AH91,"*Three or fewer restraints/seclusion occurred during this reporting period*"),"1","0")</f>
        <v>1</v>
      </c>
      <c r="AJ91" s="25" t="str">
        <f>IF(COUNTIF($AH91,"*Update has been made to the FBA*"),"1","0")</f>
        <v>0</v>
      </c>
      <c r="AK91" s="25" t="str">
        <f>IF(COUNTIF($AH91,"*Update has been made to the PBSP*"),"1","0")</f>
        <v>0</v>
      </c>
      <c r="AL91" s="25" t="str">
        <f>IF(COUNTIF($AH91,"*ISP Team has convened*"),"1","0")</f>
        <v>0</v>
      </c>
      <c r="AM91" s="25" t="str">
        <f>IF(COUNTIF($AH91,"*General retraining of staff*"),"1","0")</f>
        <v>0</v>
      </c>
      <c r="AN91" s="25" t="str">
        <f>IF(COUNTIF($AH91,"*ISP Team has convened*"),"1","0")</f>
        <v>0</v>
      </c>
      <c r="AO91" s="25" t="str">
        <f>IF(COUNTIF($AH91,"*Changes made to the ISP*"),"1","0")</f>
        <v>0</v>
      </c>
      <c r="AP91" s="25" t="str">
        <f>IF(COUNTIF($AH91,"*Assistive Device/Technology added to child's ISP*"),"1","0")</f>
        <v>0</v>
      </c>
      <c r="AQ91" s="25" t="str">
        <f>IF(COUNTIF($AH91,"*Adaptations made to meet identified sensory needs*"),"1","0")</f>
        <v>0</v>
      </c>
      <c r="AR91" s="25" t="str">
        <f>IF(COUNTIF($AH91,"*Consultation with psychiatrist/medication prescriber*"),"1","0")</f>
        <v>0</v>
      </c>
      <c r="AS91" s="25" t="str">
        <f>IF(COUNTIF($AH91,"*Consultation with Primary Care Physician/Dentist*"),"1","0")</f>
        <v>0</v>
      </c>
      <c r="AT91" s="25" t="str">
        <f>IF(COUNTIF($AH91,"*Environmental changes to the setting interior*"),"1","0")</f>
        <v>0</v>
      </c>
      <c r="AU91" s="25" t="str">
        <f>IF(COUNTIF($AH91,"*Door Window Dings Added*"),"1","0")</f>
        <v>0</v>
      </c>
      <c r="AV91" s="25" t="str">
        <f>IF(COUNTIF($AH91,"*Environmental changes to the child's bedroom*"),"1","0")</f>
        <v>0</v>
      </c>
      <c r="AW91" s="25" t="str">
        <f>IF(COUNTIF($AH91,"*Environmental changes to the setting exterior / property*"),"1","0")</f>
        <v>0</v>
      </c>
      <c r="AX91" s="25" t="str">
        <f>IF(COUNTIF($AH91,"*Changes made to the child's schedule*"),"1","0")</f>
        <v>0</v>
      </c>
      <c r="AY91" s="25" t="str">
        <f>IF(COUNTIF($AH91,"*Changes made to the child's protocols*"),"1","0")</f>
        <v>0</v>
      </c>
      <c r="AZ91" s="25" t="str">
        <f>IF(COUNTIF($AH91,"*Following a review of the restraints, no steps were taken to decrease the use of restraint/secusion during this reporting period*"),"1","0")</f>
        <v>0</v>
      </c>
    </row>
    <row r="92" spans="1:52" ht="50" customHeight="1" x14ac:dyDescent="0.35">
      <c r="A92" s="28" t="s">
        <v>507</v>
      </c>
      <c r="B92" s="25" t="s">
        <v>107</v>
      </c>
      <c r="C92" s="25" t="s">
        <v>113</v>
      </c>
      <c r="D92" s="25" t="s">
        <v>113</v>
      </c>
      <c r="E92" s="25" t="s">
        <v>112</v>
      </c>
      <c r="F92" s="25" t="s">
        <v>109</v>
      </c>
      <c r="G92" s="25" t="s">
        <v>20</v>
      </c>
      <c r="H92" s="25" t="s">
        <v>54</v>
      </c>
      <c r="I92" s="25">
        <v>0</v>
      </c>
      <c r="J92" s="25">
        <v>0</v>
      </c>
      <c r="K92" s="25">
        <v>0</v>
      </c>
      <c r="L92" s="25" t="s">
        <v>53</v>
      </c>
      <c r="M92" s="25" t="str">
        <f>IF(COUNTIF($L92,"*Three or fewer restraints/seclusion occurred during this reporting period*"),"1","0")</f>
        <v>1</v>
      </c>
      <c r="N92" s="25" t="str">
        <f>IF(COUNTIF($L92,"*Update has been made to the FBA*"),"1","0")</f>
        <v>0</v>
      </c>
      <c r="O92" s="25" t="str">
        <f>IF(COUNTIF($L92,"*Update has been made to the PBSP*"),"1","0")</f>
        <v>0</v>
      </c>
      <c r="P92" s="25" t="str">
        <f>IF(COUNTIF($L92,"*ISP Team has convened*"),"1","0")</f>
        <v>0</v>
      </c>
      <c r="Q92" s="25" t="str">
        <f>IF(COUNTIF($L92,"*General retraining of staff*"),"1","0")</f>
        <v>0</v>
      </c>
      <c r="R92" s="25" t="str">
        <f>IF(COUNTIF($L92,"*ISP Team has convened*"),"1","0")</f>
        <v>0</v>
      </c>
      <c r="S92" s="25" t="str">
        <f>IF(COUNTIF($L92,"*Changes made to the ISP*"),"1","0")</f>
        <v>0</v>
      </c>
      <c r="T92" s="25" t="str">
        <f>IF(COUNTIF($L92,"*Assistive Device/Technology added to child's ISP*"),"1","0")</f>
        <v>0</v>
      </c>
      <c r="U92" s="25" t="str">
        <f>IF(COUNTIF($L92,"*Adaptations made to meet identified sensory needs*"),"1","0")</f>
        <v>0</v>
      </c>
      <c r="V92" s="25" t="str">
        <f>IF(COUNTIF($L92,"*Consultation with psychiatrist/medication prescriber*"),"1","0")</f>
        <v>0</v>
      </c>
      <c r="W92" s="25" t="str">
        <f>IF(COUNTIF($L92,"*Consultation with Primary Care Physician/Dentist*"),"1","0")</f>
        <v>0</v>
      </c>
      <c r="X92" s="25" t="str">
        <f>IF(COUNTIF($L92,"*Environmental changes to the setting interior*"),"1","0")</f>
        <v>0</v>
      </c>
      <c r="Y92" s="25" t="str">
        <f>IF(COUNTIF($L92,"*Door Window Dings Added*"),"1","0")</f>
        <v>0</v>
      </c>
      <c r="Z92" s="25" t="str">
        <f>IF(COUNTIF($L92,"*Environmental changes to the child's bedroom*"),"1","0")</f>
        <v>0</v>
      </c>
      <c r="AA92" s="25" t="str">
        <f>IF(COUNTIF($L92,"*Environmental changes to the setting exterior / property*"),"1","0")</f>
        <v>0</v>
      </c>
      <c r="AB92" s="25" t="str">
        <f>IF(COUNTIF($L92,"*Changes made to the child's schedule*"),"1","0")</f>
        <v>0</v>
      </c>
      <c r="AC92" s="25" t="str">
        <f>IF(COUNTIF($L92,"*Changes made to the child's protocols*"),"1","0")</f>
        <v>0</v>
      </c>
      <c r="AD92" s="25" t="str">
        <f>IF(COUNTIF($L92,"*Following a review of the restraints, no steps were taken to decrease the use of restraint/secusion during this reporting period*"),"1","0")</f>
        <v>0</v>
      </c>
      <c r="AE92" s="25">
        <v>0</v>
      </c>
      <c r="AF92" s="25">
        <v>0</v>
      </c>
      <c r="AG92" s="25">
        <v>0</v>
      </c>
      <c r="AH92" s="25" t="s">
        <v>53</v>
      </c>
      <c r="AI92" s="25" t="str">
        <f>IF(COUNTIF($AH92,"*Three or fewer restraints/seclusion occurred during this reporting period*"),"1","0")</f>
        <v>1</v>
      </c>
      <c r="AJ92" s="25" t="str">
        <f>IF(COUNTIF($AH92,"*Update has been made to the FBA*"),"1","0")</f>
        <v>0</v>
      </c>
      <c r="AK92" s="25" t="str">
        <f>IF(COUNTIF($AH92,"*Update has been made to the PBSP*"),"1","0")</f>
        <v>0</v>
      </c>
      <c r="AL92" s="25" t="str">
        <f>IF(COUNTIF($AH92,"*ISP Team has convened*"),"1","0")</f>
        <v>0</v>
      </c>
      <c r="AM92" s="25" t="str">
        <f>IF(COUNTIF($AH92,"*General retraining of staff*"),"1","0")</f>
        <v>0</v>
      </c>
      <c r="AN92" s="25" t="str">
        <f>IF(COUNTIF($AH92,"*ISP Team has convened*"),"1","0")</f>
        <v>0</v>
      </c>
      <c r="AO92" s="25" t="str">
        <f>IF(COUNTIF($AH92,"*Changes made to the ISP*"),"1","0")</f>
        <v>0</v>
      </c>
      <c r="AP92" s="25" t="str">
        <f>IF(COUNTIF($AH92,"*Assistive Device/Technology added to child's ISP*"),"1","0")</f>
        <v>0</v>
      </c>
      <c r="AQ92" s="25" t="str">
        <f>IF(COUNTIF($AH92,"*Adaptations made to meet identified sensory needs*"),"1","0")</f>
        <v>0</v>
      </c>
      <c r="AR92" s="25" t="str">
        <f>IF(COUNTIF($AH92,"*Consultation with psychiatrist/medication prescriber*"),"1","0")</f>
        <v>0</v>
      </c>
      <c r="AS92" s="25" t="str">
        <f>IF(COUNTIF($AH92,"*Consultation with Primary Care Physician/Dentist*"),"1","0")</f>
        <v>0</v>
      </c>
      <c r="AT92" s="25" t="str">
        <f>IF(COUNTIF($AH92,"*Environmental changes to the setting interior*"),"1","0")</f>
        <v>0</v>
      </c>
      <c r="AU92" s="25" t="str">
        <f>IF(COUNTIF($AH92,"*Door Window Dings Added*"),"1","0")</f>
        <v>0</v>
      </c>
      <c r="AV92" s="25" t="str">
        <f>IF(COUNTIF($AH92,"*Environmental changes to the child's bedroom*"),"1","0")</f>
        <v>0</v>
      </c>
      <c r="AW92" s="25" t="str">
        <f>IF(COUNTIF($AH92,"*Environmental changes to the setting exterior / property*"),"1","0")</f>
        <v>0</v>
      </c>
      <c r="AX92" s="25" t="str">
        <f>IF(COUNTIF($AH92,"*Changes made to the child's schedule*"),"1","0")</f>
        <v>0</v>
      </c>
      <c r="AY92" s="25" t="str">
        <f>IF(COUNTIF($AH92,"*Changes made to the child's protocols*"),"1","0")</f>
        <v>0</v>
      </c>
      <c r="AZ92" s="25" t="str">
        <f>IF(COUNTIF($AH92,"*Following a review of the restraints, no steps were taken to decrease the use of restraint/secusion during this reporting period*"),"1","0")</f>
        <v>0</v>
      </c>
    </row>
    <row r="93" spans="1:52" ht="50" customHeight="1" x14ac:dyDescent="0.35">
      <c r="A93" s="28" t="s">
        <v>508</v>
      </c>
      <c r="B93" s="25" t="s">
        <v>107</v>
      </c>
      <c r="C93" s="25" t="s">
        <v>108</v>
      </c>
      <c r="D93" s="25" t="s">
        <v>157</v>
      </c>
      <c r="E93" s="25" t="s">
        <v>112</v>
      </c>
      <c r="F93" s="25" t="s">
        <v>109</v>
      </c>
      <c r="G93" s="25" t="s">
        <v>20</v>
      </c>
      <c r="H93" s="25" t="s">
        <v>54</v>
      </c>
      <c r="I93" s="25">
        <v>0</v>
      </c>
      <c r="J93" s="25">
        <v>0</v>
      </c>
      <c r="K93" s="32">
        <v>0</v>
      </c>
      <c r="L93" s="25" t="s">
        <v>53</v>
      </c>
      <c r="M93" s="25" t="str">
        <f>IF(COUNTIF($L93,"*Three or fewer restraints/seclusion occurred during this reporting period*"),"1","0")</f>
        <v>1</v>
      </c>
      <c r="N93" s="25" t="str">
        <f>IF(COUNTIF($L93,"*Update has been made to the FBA*"),"1","0")</f>
        <v>0</v>
      </c>
      <c r="O93" s="25" t="str">
        <f>IF(COUNTIF($L93,"*Update has been made to the PBSP*"),"1","0")</f>
        <v>0</v>
      </c>
      <c r="P93" s="25" t="str">
        <f>IF(COUNTIF($L93,"*ISP Team has convened*"),"1","0")</f>
        <v>0</v>
      </c>
      <c r="Q93" s="25" t="str">
        <f>IF(COUNTIF($L93,"*General retraining of staff*"),"1","0")</f>
        <v>0</v>
      </c>
      <c r="R93" s="25" t="str">
        <f>IF(COUNTIF($L93,"*ISP Team has convened*"),"1","0")</f>
        <v>0</v>
      </c>
      <c r="S93" s="25" t="str">
        <f>IF(COUNTIF($L93,"*Changes made to the ISP*"),"1","0")</f>
        <v>0</v>
      </c>
      <c r="T93" s="25" t="str">
        <f>IF(COUNTIF($L93,"*Assistive Device/Technology added to child's ISP*"),"1","0")</f>
        <v>0</v>
      </c>
      <c r="U93" s="25" t="str">
        <f>IF(COUNTIF($L93,"*Adaptations made to meet identified sensory needs*"),"1","0")</f>
        <v>0</v>
      </c>
      <c r="V93" s="25" t="str">
        <f>IF(COUNTIF($L93,"*Consultation with psychiatrist/medication prescriber*"),"1","0")</f>
        <v>0</v>
      </c>
      <c r="W93" s="25" t="str">
        <f>IF(COUNTIF($L93,"*Consultation with Primary Care Physician/Dentist*"),"1","0")</f>
        <v>0</v>
      </c>
      <c r="X93" s="25" t="str">
        <f>IF(COUNTIF($L93,"*Environmental changes to the setting interior*"),"1","0")</f>
        <v>0</v>
      </c>
      <c r="Y93" s="25" t="str">
        <f>IF(COUNTIF($L93,"*Door Window Dings Added*"),"1","0")</f>
        <v>0</v>
      </c>
      <c r="Z93" s="25" t="str">
        <f>IF(COUNTIF($L93,"*Environmental changes to the child's bedroom*"),"1","0")</f>
        <v>0</v>
      </c>
      <c r="AA93" s="25" t="str">
        <f>IF(COUNTIF($L93,"*Environmental changes to the setting exterior / property*"),"1","0")</f>
        <v>0</v>
      </c>
      <c r="AB93" s="25" t="str">
        <f>IF(COUNTIF($L93,"*Changes made to the child's schedule*"),"1","0")</f>
        <v>0</v>
      </c>
      <c r="AC93" s="25" t="str">
        <f>IF(COUNTIF($L93,"*Changes made to the child's protocols*"),"1","0")</f>
        <v>0</v>
      </c>
      <c r="AD93" s="25" t="str">
        <f>IF(COUNTIF($L93,"*Following a review of the restraints, no steps were taken to decrease the use of restraint/secusion during this reporting period*"),"1","0")</f>
        <v>0</v>
      </c>
      <c r="AE93" s="25">
        <v>0</v>
      </c>
      <c r="AF93" s="25">
        <v>0</v>
      </c>
      <c r="AG93" s="25">
        <v>0</v>
      </c>
      <c r="AH93" s="25" t="s">
        <v>53</v>
      </c>
      <c r="AI93" s="25" t="str">
        <f>IF(COUNTIF($AH93,"*Three or fewer restraints/seclusion occurred during this reporting period*"),"1","0")</f>
        <v>1</v>
      </c>
      <c r="AJ93" s="25" t="str">
        <f>IF(COUNTIF($AH93,"*Update has been made to the FBA*"),"1","0")</f>
        <v>0</v>
      </c>
      <c r="AK93" s="25" t="str">
        <f>IF(COUNTIF($AH93,"*Update has been made to the PBSP*"),"1","0")</f>
        <v>0</v>
      </c>
      <c r="AL93" s="25" t="str">
        <f>IF(COUNTIF($AH93,"*ISP Team has convened*"),"1","0")</f>
        <v>0</v>
      </c>
      <c r="AM93" s="25" t="str">
        <f>IF(COUNTIF($AH93,"*General retraining of staff*"),"1","0")</f>
        <v>0</v>
      </c>
      <c r="AN93" s="25" t="str">
        <f>IF(COUNTIF($AH93,"*ISP Team has convened*"),"1","0")</f>
        <v>0</v>
      </c>
      <c r="AO93" s="25" t="str">
        <f>IF(COUNTIF($AH93,"*Changes made to the ISP*"),"1","0")</f>
        <v>0</v>
      </c>
      <c r="AP93" s="25" t="str">
        <f>IF(COUNTIF($AH93,"*Assistive Device/Technology added to child's ISP*"),"1","0")</f>
        <v>0</v>
      </c>
      <c r="AQ93" s="25" t="str">
        <f>IF(COUNTIF($AH93,"*Adaptations made to meet identified sensory needs*"),"1","0")</f>
        <v>0</v>
      </c>
      <c r="AR93" s="25" t="str">
        <f>IF(COUNTIF($AH93,"*Consultation with psychiatrist/medication prescriber*"),"1","0")</f>
        <v>0</v>
      </c>
      <c r="AS93" s="25" t="str">
        <f>IF(COUNTIF($AH93,"*Consultation with Primary Care Physician/Dentist*"),"1","0")</f>
        <v>0</v>
      </c>
      <c r="AT93" s="25" t="str">
        <f>IF(COUNTIF($AH93,"*Environmental changes to the setting interior*"),"1","0")</f>
        <v>0</v>
      </c>
      <c r="AU93" s="25" t="str">
        <f>IF(COUNTIF($AH93,"*Door Window Dings Added*"),"1","0")</f>
        <v>0</v>
      </c>
      <c r="AV93" s="25" t="str">
        <f>IF(COUNTIF($AH93,"*Environmental changes to the child's bedroom*"),"1","0")</f>
        <v>0</v>
      </c>
      <c r="AW93" s="25" t="str">
        <f>IF(COUNTIF($AH93,"*Environmental changes to the setting exterior / property*"),"1","0")</f>
        <v>0</v>
      </c>
      <c r="AX93" s="25" t="str">
        <f>IF(COUNTIF($AH93,"*Changes made to the child's schedule*"),"1","0")</f>
        <v>0</v>
      </c>
      <c r="AY93" s="25" t="str">
        <f>IF(COUNTIF($AH93,"*Changes made to the child's protocols*"),"1","0")</f>
        <v>0</v>
      </c>
      <c r="AZ93" s="25" t="str">
        <f>IF(COUNTIF($AH93,"*Following a review of the restraints, no steps were taken to decrease the use of restraint/secusion during this reporting period*"),"1","0")</f>
        <v>0</v>
      </c>
    </row>
    <row r="94" spans="1:52" ht="50" customHeight="1" x14ac:dyDescent="0.35">
      <c r="A94" s="28" t="s">
        <v>509</v>
      </c>
      <c r="B94" s="25" t="s">
        <v>107</v>
      </c>
      <c r="C94" s="25" t="s">
        <v>108</v>
      </c>
      <c r="D94" s="25" t="s">
        <v>108</v>
      </c>
      <c r="E94" s="25" t="s">
        <v>112</v>
      </c>
      <c r="F94" s="25" t="s">
        <v>109</v>
      </c>
      <c r="G94" s="25" t="s">
        <v>20</v>
      </c>
      <c r="H94" s="25" t="s">
        <v>54</v>
      </c>
      <c r="I94" s="25">
        <v>0</v>
      </c>
      <c r="J94" s="25">
        <v>0</v>
      </c>
      <c r="K94" s="25">
        <v>0</v>
      </c>
      <c r="L94" s="25" t="s">
        <v>53</v>
      </c>
      <c r="M94" s="25" t="str">
        <f>IF(COUNTIF($L94,"*Three or fewer restraints/seclusion occurred during this reporting period*"),"1","0")</f>
        <v>1</v>
      </c>
      <c r="N94" s="25" t="str">
        <f>IF(COUNTIF($L94,"*Update has been made to the FBA*"),"1","0")</f>
        <v>0</v>
      </c>
      <c r="O94" s="25" t="str">
        <f>IF(COUNTIF($L94,"*Update has been made to the PBSP*"),"1","0")</f>
        <v>0</v>
      </c>
      <c r="P94" s="25" t="str">
        <f>IF(COUNTIF($L94,"*ISP Team has convened*"),"1","0")</f>
        <v>0</v>
      </c>
      <c r="Q94" s="25" t="str">
        <f>IF(COUNTIF($L94,"*General retraining of staff*"),"1","0")</f>
        <v>0</v>
      </c>
      <c r="R94" s="25" t="str">
        <f>IF(COUNTIF($L94,"*ISP Team has convened*"),"1","0")</f>
        <v>0</v>
      </c>
      <c r="S94" s="25" t="str">
        <f>IF(COUNTIF($L94,"*Changes made to the ISP*"),"1","0")</f>
        <v>0</v>
      </c>
      <c r="T94" s="25" t="str">
        <f>IF(COUNTIF($L94,"*Assistive Device/Technology added to child's ISP*"),"1","0")</f>
        <v>0</v>
      </c>
      <c r="U94" s="25" t="str">
        <f>IF(COUNTIF($L94,"*Adaptations made to meet identified sensory needs*"),"1","0")</f>
        <v>0</v>
      </c>
      <c r="V94" s="25" t="str">
        <f>IF(COUNTIF($L94,"*Consultation with psychiatrist/medication prescriber*"),"1","0")</f>
        <v>0</v>
      </c>
      <c r="W94" s="25" t="str">
        <f>IF(COUNTIF($L94,"*Consultation with Primary Care Physician/Dentist*"),"1","0")</f>
        <v>0</v>
      </c>
      <c r="X94" s="25" t="str">
        <f>IF(COUNTIF($L94,"*Environmental changes to the setting interior*"),"1","0")</f>
        <v>0</v>
      </c>
      <c r="Y94" s="25" t="str">
        <f>IF(COUNTIF($L94,"*Door Window Dings Added*"),"1","0")</f>
        <v>0</v>
      </c>
      <c r="Z94" s="25" t="str">
        <f>IF(COUNTIF($L94,"*Environmental changes to the child's bedroom*"),"1","0")</f>
        <v>0</v>
      </c>
      <c r="AA94" s="25" t="str">
        <f>IF(COUNTIF($L94,"*Environmental changes to the setting exterior / property*"),"1","0")</f>
        <v>0</v>
      </c>
      <c r="AB94" s="25" t="str">
        <f>IF(COUNTIF($L94,"*Changes made to the child's schedule*"),"1","0")</f>
        <v>0</v>
      </c>
      <c r="AC94" s="25" t="str">
        <f>IF(COUNTIF($L94,"*Changes made to the child's protocols*"),"1","0")</f>
        <v>0</v>
      </c>
      <c r="AD94" s="25" t="str">
        <f>IF(COUNTIF($L94,"*Following a review of the restraints, no steps were taken to decrease the use of restraint/secusion during this reporting period*"),"1","0")</f>
        <v>0</v>
      </c>
      <c r="AE94" s="25">
        <v>0</v>
      </c>
      <c r="AF94" s="25">
        <v>0</v>
      </c>
      <c r="AG94" s="25">
        <v>0</v>
      </c>
      <c r="AH94" s="25" t="s">
        <v>53</v>
      </c>
      <c r="AI94" s="25" t="str">
        <f>IF(COUNTIF($AH94,"*Three or fewer restraints/seclusion occurred during this reporting period*"),"1","0")</f>
        <v>1</v>
      </c>
      <c r="AJ94" s="25" t="str">
        <f>IF(COUNTIF($AH94,"*Update has been made to the FBA*"),"1","0")</f>
        <v>0</v>
      </c>
      <c r="AK94" s="25" t="str">
        <f>IF(COUNTIF($AH94,"*Update has been made to the PBSP*"),"1","0")</f>
        <v>0</v>
      </c>
      <c r="AL94" s="25" t="str">
        <f>IF(COUNTIF($AH94,"*ISP Team has convened*"),"1","0")</f>
        <v>0</v>
      </c>
      <c r="AM94" s="25" t="str">
        <f>IF(COUNTIF($AH94,"*General retraining of staff*"),"1","0")</f>
        <v>0</v>
      </c>
      <c r="AN94" s="25" t="str">
        <f>IF(COUNTIF($AH94,"*ISP Team has convened*"),"1","0")</f>
        <v>0</v>
      </c>
      <c r="AO94" s="25" t="str">
        <f>IF(COUNTIF($AH94,"*Changes made to the ISP*"),"1","0")</f>
        <v>0</v>
      </c>
      <c r="AP94" s="25" t="str">
        <f>IF(COUNTIF($AH94,"*Assistive Device/Technology added to child's ISP*"),"1","0")</f>
        <v>0</v>
      </c>
      <c r="AQ94" s="25" t="str">
        <f>IF(COUNTIF($AH94,"*Adaptations made to meet identified sensory needs*"),"1","0")</f>
        <v>0</v>
      </c>
      <c r="AR94" s="25" t="str">
        <f>IF(COUNTIF($AH94,"*Consultation with psychiatrist/medication prescriber*"),"1","0")</f>
        <v>0</v>
      </c>
      <c r="AS94" s="25" t="str">
        <f>IF(COUNTIF($AH94,"*Consultation with Primary Care Physician/Dentist*"),"1","0")</f>
        <v>0</v>
      </c>
      <c r="AT94" s="25" t="str">
        <f>IF(COUNTIF($AH94,"*Environmental changes to the setting interior*"),"1","0")</f>
        <v>0</v>
      </c>
      <c r="AU94" s="25" t="str">
        <f>IF(COUNTIF($AH94,"*Door Window Dings Added*"),"1","0")</f>
        <v>0</v>
      </c>
      <c r="AV94" s="25" t="str">
        <f>IF(COUNTIF($AH94,"*Environmental changes to the child's bedroom*"),"1","0")</f>
        <v>0</v>
      </c>
      <c r="AW94" s="25" t="str">
        <f>IF(COUNTIF($AH94,"*Environmental changes to the setting exterior / property*"),"1","0")</f>
        <v>0</v>
      </c>
      <c r="AX94" s="25" t="str">
        <f>IF(COUNTIF($AH94,"*Changes made to the child's schedule*"),"1","0")</f>
        <v>0</v>
      </c>
      <c r="AY94" s="25" t="str">
        <f>IF(COUNTIF($AH94,"*Changes made to the child's protocols*"),"1","0")</f>
        <v>0</v>
      </c>
      <c r="AZ94" s="25" t="str">
        <f>IF(COUNTIF($AH94,"*Following a review of the restraints, no steps were taken to decrease the use of restraint/secusion during this reporting period*"),"1","0")</f>
        <v>0</v>
      </c>
    </row>
    <row r="95" spans="1:52" ht="50" customHeight="1" x14ac:dyDescent="0.35">
      <c r="A95" s="28" t="s">
        <v>510</v>
      </c>
      <c r="B95" s="25" t="s">
        <v>107</v>
      </c>
      <c r="C95" s="25" t="s">
        <v>108</v>
      </c>
      <c r="D95" s="25" t="s">
        <v>108</v>
      </c>
      <c r="E95" s="25" t="s">
        <v>112</v>
      </c>
      <c r="F95" s="25" t="s">
        <v>109</v>
      </c>
      <c r="G95" s="25" t="s">
        <v>54</v>
      </c>
      <c r="H95" s="25" t="s">
        <v>54</v>
      </c>
      <c r="I95" s="25">
        <v>0</v>
      </c>
      <c r="J95" s="25">
        <v>0</v>
      </c>
      <c r="K95" s="32">
        <v>0</v>
      </c>
      <c r="L95" s="25" t="s">
        <v>53</v>
      </c>
      <c r="M95" s="25" t="str">
        <f>IF(COUNTIF($L95,"*Three or fewer restraints/seclusion occurred during this reporting period*"),"1","0")</f>
        <v>1</v>
      </c>
      <c r="N95" s="25" t="str">
        <f>IF(COUNTIF($L95,"*Update has been made to the FBA*"),"1","0")</f>
        <v>0</v>
      </c>
      <c r="O95" s="25" t="str">
        <f>IF(COUNTIF($L95,"*Update has been made to the PBSP*"),"1","0")</f>
        <v>0</v>
      </c>
      <c r="P95" s="25" t="str">
        <f>IF(COUNTIF($L95,"*ISP Team has convened*"),"1","0")</f>
        <v>0</v>
      </c>
      <c r="Q95" s="25" t="str">
        <f>IF(COUNTIF($L95,"*General retraining of staff*"),"1","0")</f>
        <v>0</v>
      </c>
      <c r="R95" s="25" t="str">
        <f>IF(COUNTIF($L95,"*ISP Team has convened*"),"1","0")</f>
        <v>0</v>
      </c>
      <c r="S95" s="25" t="str">
        <f>IF(COUNTIF($L95,"*Changes made to the ISP*"),"1","0")</f>
        <v>0</v>
      </c>
      <c r="T95" s="25" t="str">
        <f>IF(COUNTIF($L95,"*Assistive Device/Technology added to child's ISP*"),"1","0")</f>
        <v>0</v>
      </c>
      <c r="U95" s="25" t="str">
        <f>IF(COUNTIF($L95,"*Adaptations made to meet identified sensory needs*"),"1","0")</f>
        <v>0</v>
      </c>
      <c r="V95" s="25" t="str">
        <f>IF(COUNTIF($L95,"*Consultation with psychiatrist/medication prescriber*"),"1","0")</f>
        <v>0</v>
      </c>
      <c r="W95" s="25" t="str">
        <f>IF(COUNTIF($L95,"*Consultation with Primary Care Physician/Dentist*"),"1","0")</f>
        <v>0</v>
      </c>
      <c r="X95" s="25" t="str">
        <f>IF(COUNTIF($L95,"*Environmental changes to the setting interior*"),"1","0")</f>
        <v>0</v>
      </c>
      <c r="Y95" s="25" t="str">
        <f>IF(COUNTIF($L95,"*Door Window Dings Added*"),"1","0")</f>
        <v>0</v>
      </c>
      <c r="Z95" s="25" t="str">
        <f>IF(COUNTIF($L95,"*Environmental changes to the child's bedroom*"),"1","0")</f>
        <v>0</v>
      </c>
      <c r="AA95" s="25" t="str">
        <f>IF(COUNTIF($L95,"*Environmental changes to the setting exterior / property*"),"1","0")</f>
        <v>0</v>
      </c>
      <c r="AB95" s="25" t="str">
        <f>IF(COUNTIF($L95,"*Changes made to the child's schedule*"),"1","0")</f>
        <v>0</v>
      </c>
      <c r="AC95" s="25" t="str">
        <f>IF(COUNTIF($L95,"*Changes made to the child's protocols*"),"1","0")</f>
        <v>0</v>
      </c>
      <c r="AD95" s="25" t="str">
        <f>IF(COUNTIF($L95,"*Following a review of the restraints, no steps were taken to decrease the use of restraint/secusion during this reporting period*"),"1","0")</f>
        <v>0</v>
      </c>
      <c r="AE95" s="25">
        <v>0</v>
      </c>
      <c r="AF95" s="25">
        <v>0</v>
      </c>
      <c r="AG95" s="25">
        <v>0</v>
      </c>
      <c r="AH95" s="25" t="s">
        <v>53</v>
      </c>
      <c r="AI95" s="25" t="str">
        <f>IF(COUNTIF($AH95,"*Three or fewer restraints/seclusion occurred during this reporting period*"),"1","0")</f>
        <v>1</v>
      </c>
      <c r="AJ95" s="25" t="str">
        <f>IF(COUNTIF($AH95,"*Update has been made to the FBA*"),"1","0")</f>
        <v>0</v>
      </c>
      <c r="AK95" s="25" t="str">
        <f>IF(COUNTIF($AH95,"*Update has been made to the PBSP*"),"1","0")</f>
        <v>0</v>
      </c>
      <c r="AL95" s="25" t="str">
        <f>IF(COUNTIF($AH95,"*ISP Team has convened*"),"1","0")</f>
        <v>0</v>
      </c>
      <c r="AM95" s="25" t="str">
        <f>IF(COUNTIF($AH95,"*General retraining of staff*"),"1","0")</f>
        <v>0</v>
      </c>
      <c r="AN95" s="25" t="str">
        <f>IF(COUNTIF($AH95,"*ISP Team has convened*"),"1","0")</f>
        <v>0</v>
      </c>
      <c r="AO95" s="25" t="str">
        <f>IF(COUNTIF($AH95,"*Changes made to the ISP*"),"1","0")</f>
        <v>0</v>
      </c>
      <c r="AP95" s="25" t="str">
        <f>IF(COUNTIF($AH95,"*Assistive Device/Technology added to child's ISP*"),"1","0")</f>
        <v>0</v>
      </c>
      <c r="AQ95" s="25" t="str">
        <f>IF(COUNTIF($AH95,"*Adaptations made to meet identified sensory needs*"),"1","0")</f>
        <v>0</v>
      </c>
      <c r="AR95" s="25" t="str">
        <f>IF(COUNTIF($AH95,"*Consultation with psychiatrist/medication prescriber*"),"1","0")</f>
        <v>0</v>
      </c>
      <c r="AS95" s="25" t="str">
        <f>IF(COUNTIF($AH95,"*Consultation with Primary Care Physician/Dentist*"),"1","0")</f>
        <v>0</v>
      </c>
      <c r="AT95" s="25" t="str">
        <f>IF(COUNTIF($AH95,"*Environmental changes to the setting interior*"),"1","0")</f>
        <v>0</v>
      </c>
      <c r="AU95" s="25" t="str">
        <f>IF(COUNTIF($AH95,"*Door Window Dings Added*"),"1","0")</f>
        <v>0</v>
      </c>
      <c r="AV95" s="25" t="str">
        <f>IF(COUNTIF($AH95,"*Environmental changes to the child's bedroom*"),"1","0")</f>
        <v>0</v>
      </c>
      <c r="AW95" s="25" t="str">
        <f>IF(COUNTIF($AH95,"*Environmental changes to the setting exterior / property*"),"1","0")</f>
        <v>0</v>
      </c>
      <c r="AX95" s="25" t="str">
        <f>IF(COUNTIF($AH95,"*Changes made to the child's schedule*"),"1","0")</f>
        <v>0</v>
      </c>
      <c r="AY95" s="25" t="str">
        <f>IF(COUNTIF($AH95,"*Changes made to the child's protocols*"),"1","0")</f>
        <v>0</v>
      </c>
      <c r="AZ95" s="25" t="str">
        <f>IF(COUNTIF($AH95,"*Following a review of the restraints, no steps were taken to decrease the use of restraint/secusion during this reporting period*"),"1","0")</f>
        <v>0</v>
      </c>
    </row>
    <row r="96" spans="1:52" ht="50" customHeight="1" x14ac:dyDescent="0.35">
      <c r="A96" s="28" t="s">
        <v>511</v>
      </c>
      <c r="B96" s="25" t="s">
        <v>107</v>
      </c>
      <c r="C96" s="25" t="s">
        <v>108</v>
      </c>
      <c r="D96" s="25" t="s">
        <v>108</v>
      </c>
      <c r="E96" s="25" t="s">
        <v>112</v>
      </c>
      <c r="F96" s="25" t="s">
        <v>109</v>
      </c>
      <c r="G96" s="25" t="s">
        <v>20</v>
      </c>
      <c r="H96" s="25" t="s">
        <v>54</v>
      </c>
      <c r="I96" s="25">
        <v>0</v>
      </c>
      <c r="J96" s="25">
        <v>0</v>
      </c>
      <c r="K96" s="25">
        <v>0</v>
      </c>
      <c r="L96" s="25" t="s">
        <v>53</v>
      </c>
      <c r="M96" s="25" t="str">
        <f>IF(COUNTIF($L96,"*Three or fewer restraints/seclusion occurred during this reporting period*"),"1","0")</f>
        <v>1</v>
      </c>
      <c r="N96" s="25" t="str">
        <f>IF(COUNTIF($L96,"*Update has been made to the FBA*"),"1","0")</f>
        <v>0</v>
      </c>
      <c r="O96" s="25" t="str">
        <f>IF(COUNTIF($L96,"*Update has been made to the PBSP*"),"1","0")</f>
        <v>0</v>
      </c>
      <c r="P96" s="25" t="str">
        <f>IF(COUNTIF($L96,"*ISP Team has convened*"),"1","0")</f>
        <v>0</v>
      </c>
      <c r="Q96" s="25" t="str">
        <f>IF(COUNTIF($L96,"*General retraining of staff*"),"1","0")</f>
        <v>0</v>
      </c>
      <c r="R96" s="25" t="str">
        <f>IF(COUNTIF($L96,"*ISP Team has convened*"),"1","0")</f>
        <v>0</v>
      </c>
      <c r="S96" s="25" t="str">
        <f>IF(COUNTIF($L96,"*Changes made to the ISP*"),"1","0")</f>
        <v>0</v>
      </c>
      <c r="T96" s="25" t="str">
        <f>IF(COUNTIF($L96,"*Assistive Device/Technology added to child's ISP*"),"1","0")</f>
        <v>0</v>
      </c>
      <c r="U96" s="25" t="str">
        <f>IF(COUNTIF($L96,"*Adaptations made to meet identified sensory needs*"),"1","0")</f>
        <v>0</v>
      </c>
      <c r="V96" s="25" t="str">
        <f>IF(COUNTIF($L96,"*Consultation with psychiatrist/medication prescriber*"),"1","0")</f>
        <v>0</v>
      </c>
      <c r="W96" s="25" t="str">
        <f>IF(COUNTIF($L96,"*Consultation with Primary Care Physician/Dentist*"),"1","0")</f>
        <v>0</v>
      </c>
      <c r="X96" s="25" t="str">
        <f>IF(COUNTIF($L96,"*Environmental changes to the setting interior*"),"1","0")</f>
        <v>0</v>
      </c>
      <c r="Y96" s="25" t="str">
        <f>IF(COUNTIF($L96,"*Door Window Dings Added*"),"1","0")</f>
        <v>0</v>
      </c>
      <c r="Z96" s="25" t="str">
        <f>IF(COUNTIF($L96,"*Environmental changes to the child's bedroom*"),"1","0")</f>
        <v>0</v>
      </c>
      <c r="AA96" s="25" t="str">
        <f>IF(COUNTIF($L96,"*Environmental changes to the setting exterior / property*"),"1","0")</f>
        <v>0</v>
      </c>
      <c r="AB96" s="25" t="str">
        <f>IF(COUNTIF($L96,"*Changes made to the child's schedule*"),"1","0")</f>
        <v>0</v>
      </c>
      <c r="AC96" s="25" t="str">
        <f>IF(COUNTIF($L96,"*Changes made to the child's protocols*"),"1","0")</f>
        <v>0</v>
      </c>
      <c r="AD96" s="25" t="str">
        <f>IF(COUNTIF($L96,"*Following a review of the restraints, no steps were taken to decrease the use of restraint/secusion during this reporting period*"),"1","0")</f>
        <v>0</v>
      </c>
      <c r="AE96" s="25">
        <v>0</v>
      </c>
      <c r="AF96" s="25">
        <v>0</v>
      </c>
      <c r="AG96" s="25">
        <v>0</v>
      </c>
      <c r="AH96" s="25" t="s">
        <v>53</v>
      </c>
      <c r="AI96" s="25" t="str">
        <f>IF(COUNTIF($AH96,"*Three or fewer restraints/seclusion occurred during this reporting period*"),"1","0")</f>
        <v>1</v>
      </c>
      <c r="AJ96" s="25" t="str">
        <f>IF(COUNTIF($AH96,"*Update has been made to the FBA*"),"1","0")</f>
        <v>0</v>
      </c>
      <c r="AK96" s="25" t="str">
        <f>IF(COUNTIF($AH96,"*Update has been made to the PBSP*"),"1","0")</f>
        <v>0</v>
      </c>
      <c r="AL96" s="25" t="str">
        <f>IF(COUNTIF($AH96,"*ISP Team has convened*"),"1","0")</f>
        <v>0</v>
      </c>
      <c r="AM96" s="25" t="str">
        <f>IF(COUNTIF($AH96,"*General retraining of staff*"),"1","0")</f>
        <v>0</v>
      </c>
      <c r="AN96" s="25" t="str">
        <f>IF(COUNTIF($AH96,"*ISP Team has convened*"),"1","0")</f>
        <v>0</v>
      </c>
      <c r="AO96" s="25" t="str">
        <f>IF(COUNTIF($AH96,"*Changes made to the ISP*"),"1","0")</f>
        <v>0</v>
      </c>
      <c r="AP96" s="25" t="str">
        <f>IF(COUNTIF($AH96,"*Assistive Device/Technology added to child's ISP*"),"1","0")</f>
        <v>0</v>
      </c>
      <c r="AQ96" s="25" t="str">
        <f>IF(COUNTIF($AH96,"*Adaptations made to meet identified sensory needs*"),"1","0")</f>
        <v>0</v>
      </c>
      <c r="AR96" s="25" t="str">
        <f>IF(COUNTIF($AH96,"*Consultation with psychiatrist/medication prescriber*"),"1","0")</f>
        <v>0</v>
      </c>
      <c r="AS96" s="25" t="str">
        <f>IF(COUNTIF($AH96,"*Consultation with Primary Care Physician/Dentist*"),"1","0")</f>
        <v>0</v>
      </c>
      <c r="AT96" s="25" t="str">
        <f>IF(COUNTIF($AH96,"*Environmental changes to the setting interior*"),"1","0")</f>
        <v>0</v>
      </c>
      <c r="AU96" s="25" t="str">
        <f>IF(COUNTIF($AH96,"*Door Window Dings Added*"),"1","0")</f>
        <v>0</v>
      </c>
      <c r="AV96" s="25" t="str">
        <f>IF(COUNTIF($AH96,"*Environmental changes to the child's bedroom*"),"1","0")</f>
        <v>0</v>
      </c>
      <c r="AW96" s="25" t="str">
        <f>IF(COUNTIF($AH96,"*Environmental changes to the setting exterior / property*"),"1","0")</f>
        <v>0</v>
      </c>
      <c r="AX96" s="25" t="str">
        <f>IF(COUNTIF($AH96,"*Changes made to the child's schedule*"),"1","0")</f>
        <v>0</v>
      </c>
      <c r="AY96" s="25" t="str">
        <f>IF(COUNTIF($AH96,"*Changes made to the child's protocols*"),"1","0")</f>
        <v>0</v>
      </c>
      <c r="AZ96" s="25" t="str">
        <f>IF(COUNTIF($AH96,"*Following a review of the restraints, no steps were taken to decrease the use of restraint/secusion during this reporting period*"),"1","0")</f>
        <v>0</v>
      </c>
    </row>
    <row r="97" spans="1:52" ht="50" customHeight="1" x14ac:dyDescent="0.35">
      <c r="A97" s="28" t="s">
        <v>512</v>
      </c>
      <c r="B97" s="25" t="s">
        <v>114</v>
      </c>
      <c r="C97" s="25" t="s">
        <v>108</v>
      </c>
      <c r="D97" s="25" t="s">
        <v>108</v>
      </c>
      <c r="E97" s="25" t="s">
        <v>112</v>
      </c>
      <c r="F97" s="25" t="s">
        <v>109</v>
      </c>
      <c r="G97" s="25" t="s">
        <v>20</v>
      </c>
      <c r="H97" s="25" t="s">
        <v>54</v>
      </c>
      <c r="I97" s="25">
        <v>0</v>
      </c>
      <c r="J97" s="25">
        <v>0</v>
      </c>
      <c r="K97" s="32">
        <v>0</v>
      </c>
      <c r="L97" s="25" t="s">
        <v>53</v>
      </c>
      <c r="M97" s="25" t="str">
        <f>IF(COUNTIF($L97,"*Three or fewer restraints/seclusion occurred during this reporting period*"),"1","0")</f>
        <v>1</v>
      </c>
      <c r="N97" s="25" t="str">
        <f>IF(COUNTIF($L97,"*Update has been made to the FBA*"),"1","0")</f>
        <v>0</v>
      </c>
      <c r="O97" s="25" t="str">
        <f>IF(COUNTIF($L97,"*Update has been made to the PBSP*"),"1","0")</f>
        <v>0</v>
      </c>
      <c r="P97" s="25" t="str">
        <f>IF(COUNTIF($L97,"*ISP Team has convened*"),"1","0")</f>
        <v>0</v>
      </c>
      <c r="Q97" s="25" t="str">
        <f>IF(COUNTIF($L97,"*General retraining of staff*"),"1","0")</f>
        <v>0</v>
      </c>
      <c r="R97" s="25" t="str">
        <f>IF(COUNTIF($L97,"*ISP Team has convened*"),"1","0")</f>
        <v>0</v>
      </c>
      <c r="S97" s="25" t="str">
        <f>IF(COUNTIF($L97,"*Changes made to the ISP*"),"1","0")</f>
        <v>0</v>
      </c>
      <c r="T97" s="25" t="str">
        <f>IF(COUNTIF($L97,"*Assistive Device/Technology added to child's ISP*"),"1","0")</f>
        <v>0</v>
      </c>
      <c r="U97" s="25" t="str">
        <f>IF(COUNTIF($L97,"*Adaptations made to meet identified sensory needs*"),"1","0")</f>
        <v>0</v>
      </c>
      <c r="V97" s="25" t="str">
        <f>IF(COUNTIF($L97,"*Consultation with psychiatrist/medication prescriber*"),"1","0")</f>
        <v>0</v>
      </c>
      <c r="W97" s="25" t="str">
        <f>IF(COUNTIF($L97,"*Consultation with Primary Care Physician/Dentist*"),"1","0")</f>
        <v>0</v>
      </c>
      <c r="X97" s="25" t="str">
        <f>IF(COUNTIF($L97,"*Environmental changes to the setting interior*"),"1","0")</f>
        <v>0</v>
      </c>
      <c r="Y97" s="25" t="str">
        <f>IF(COUNTIF($L97,"*Door Window Dings Added*"),"1","0")</f>
        <v>0</v>
      </c>
      <c r="Z97" s="25" t="str">
        <f>IF(COUNTIF($L97,"*Environmental changes to the child's bedroom*"),"1","0")</f>
        <v>0</v>
      </c>
      <c r="AA97" s="25" t="str">
        <f>IF(COUNTIF($L97,"*Environmental changes to the setting exterior / property*"),"1","0")</f>
        <v>0</v>
      </c>
      <c r="AB97" s="25" t="str">
        <f>IF(COUNTIF($L97,"*Changes made to the child's schedule*"),"1","0")</f>
        <v>0</v>
      </c>
      <c r="AC97" s="25" t="str">
        <f>IF(COUNTIF($L97,"*Changes made to the child's protocols*"),"1","0")</f>
        <v>0</v>
      </c>
      <c r="AD97" s="25" t="str">
        <f>IF(COUNTIF($L97,"*Following a review of the restraints, no steps were taken to decrease the use of restraint/secusion during this reporting period*"),"1","0")</f>
        <v>0</v>
      </c>
      <c r="AE97" s="25">
        <v>0</v>
      </c>
      <c r="AF97" s="25">
        <v>0</v>
      </c>
      <c r="AG97" s="25">
        <v>0</v>
      </c>
      <c r="AH97" s="25" t="s">
        <v>53</v>
      </c>
      <c r="AI97" s="25" t="str">
        <f>IF(COUNTIF($AH97,"*Three or fewer restraints/seclusion occurred during this reporting period*"),"1","0")</f>
        <v>1</v>
      </c>
      <c r="AJ97" s="25" t="str">
        <f>IF(COUNTIF($AH97,"*Update has been made to the FBA*"),"1","0")</f>
        <v>0</v>
      </c>
      <c r="AK97" s="25" t="str">
        <f>IF(COUNTIF($AH97,"*Update has been made to the PBSP*"),"1","0")</f>
        <v>0</v>
      </c>
      <c r="AL97" s="25" t="str">
        <f>IF(COUNTIF($AH97,"*ISP Team has convened*"),"1","0")</f>
        <v>0</v>
      </c>
      <c r="AM97" s="25" t="str">
        <f>IF(COUNTIF($AH97,"*General retraining of staff*"),"1","0")</f>
        <v>0</v>
      </c>
      <c r="AN97" s="25" t="str">
        <f>IF(COUNTIF($AH97,"*ISP Team has convened*"),"1","0")</f>
        <v>0</v>
      </c>
      <c r="AO97" s="25" t="str">
        <f>IF(COUNTIF($AH97,"*Changes made to the ISP*"),"1","0")</f>
        <v>0</v>
      </c>
      <c r="AP97" s="25" t="str">
        <f>IF(COUNTIF($AH97,"*Assistive Device/Technology added to child's ISP*"),"1","0")</f>
        <v>0</v>
      </c>
      <c r="AQ97" s="25" t="str">
        <f>IF(COUNTIF($AH97,"*Adaptations made to meet identified sensory needs*"),"1","0")</f>
        <v>0</v>
      </c>
      <c r="AR97" s="25" t="str">
        <f>IF(COUNTIF($AH97,"*Consultation with psychiatrist/medication prescriber*"),"1","0")</f>
        <v>0</v>
      </c>
      <c r="AS97" s="25" t="str">
        <f>IF(COUNTIF($AH97,"*Consultation with Primary Care Physician/Dentist*"),"1","0")</f>
        <v>0</v>
      </c>
      <c r="AT97" s="25" t="str">
        <f>IF(COUNTIF($AH97,"*Environmental changes to the setting interior*"),"1","0")</f>
        <v>0</v>
      </c>
      <c r="AU97" s="25" t="str">
        <f>IF(COUNTIF($AH97,"*Door Window Dings Added*"),"1","0")</f>
        <v>0</v>
      </c>
      <c r="AV97" s="25" t="str">
        <f>IF(COUNTIF($AH97,"*Environmental changes to the child's bedroom*"),"1","0")</f>
        <v>0</v>
      </c>
      <c r="AW97" s="25" t="str">
        <f>IF(COUNTIF($AH97,"*Environmental changes to the setting exterior / property*"),"1","0")</f>
        <v>0</v>
      </c>
      <c r="AX97" s="25" t="str">
        <f>IF(COUNTIF($AH97,"*Changes made to the child's schedule*"),"1","0")</f>
        <v>0</v>
      </c>
      <c r="AY97" s="25" t="str">
        <f>IF(COUNTIF($AH97,"*Changes made to the child's protocols*"),"1","0")</f>
        <v>0</v>
      </c>
      <c r="AZ97" s="25" t="str">
        <f>IF(COUNTIF($AH97,"*Following a review of the restraints, no steps were taken to decrease the use of restraint/secusion during this reporting period*"),"1","0")</f>
        <v>0</v>
      </c>
    </row>
    <row r="98" spans="1:52" ht="50" customHeight="1" x14ac:dyDescent="0.35">
      <c r="A98" s="28" t="s">
        <v>513</v>
      </c>
      <c r="B98" s="31" t="s">
        <v>107</v>
      </c>
      <c r="C98" s="31" t="s">
        <v>108</v>
      </c>
      <c r="D98" s="31" t="s">
        <v>108</v>
      </c>
      <c r="E98" s="31" t="s">
        <v>112</v>
      </c>
      <c r="F98" s="31" t="s">
        <v>109</v>
      </c>
      <c r="G98" s="31" t="s">
        <v>20</v>
      </c>
      <c r="H98" s="31" t="s">
        <v>54</v>
      </c>
      <c r="I98" s="31">
        <v>0</v>
      </c>
      <c r="J98" s="31">
        <v>0</v>
      </c>
      <c r="K98" s="31">
        <v>0</v>
      </c>
      <c r="L98" s="31" t="s">
        <v>53</v>
      </c>
      <c r="M98" s="25" t="str">
        <f>IF(COUNTIF($L98,"*Three or fewer restraints/seclusion occurred during this reporting period*"),"1","0")</f>
        <v>1</v>
      </c>
      <c r="N98" s="25" t="str">
        <f>IF(COUNTIF($L98,"*Update has been made to the FBA*"),"1","0")</f>
        <v>0</v>
      </c>
      <c r="O98" s="25" t="str">
        <f>IF(COUNTIF($L98,"*Update has been made to the PBSP*"),"1","0")</f>
        <v>0</v>
      </c>
      <c r="P98" s="25" t="str">
        <f>IF(COUNTIF($L98,"*ISP Team has convened*"),"1","0")</f>
        <v>0</v>
      </c>
      <c r="Q98" s="25" t="str">
        <f>IF(COUNTIF($L98,"*General retraining of staff*"),"1","0")</f>
        <v>0</v>
      </c>
      <c r="R98" s="25" t="str">
        <f>IF(COUNTIF($L98,"*ISP Team has convened*"),"1","0")</f>
        <v>0</v>
      </c>
      <c r="S98" s="25" t="str">
        <f>IF(COUNTIF($L98,"*Changes made to the ISP*"),"1","0")</f>
        <v>0</v>
      </c>
      <c r="T98" s="25" t="str">
        <f>IF(COUNTIF($L98,"*Assistive Device/Technology added to child's ISP*"),"1","0")</f>
        <v>0</v>
      </c>
      <c r="U98" s="25" t="str">
        <f>IF(COUNTIF($L98,"*Adaptations made to meet identified sensory needs*"),"1","0")</f>
        <v>0</v>
      </c>
      <c r="V98" s="25" t="str">
        <f>IF(COUNTIF($L98,"*Consultation with psychiatrist/medication prescriber*"),"1","0")</f>
        <v>0</v>
      </c>
      <c r="W98" s="25" t="str">
        <f>IF(COUNTIF($L98,"*Consultation with Primary Care Physician/Dentist*"),"1","0")</f>
        <v>0</v>
      </c>
      <c r="X98" s="25" t="str">
        <f>IF(COUNTIF($L98,"*Environmental changes to the setting interior*"),"1","0")</f>
        <v>0</v>
      </c>
      <c r="Y98" s="25" t="str">
        <f>IF(COUNTIF($L98,"*Door Window Dings Added*"),"1","0")</f>
        <v>0</v>
      </c>
      <c r="Z98" s="25" t="str">
        <f>IF(COUNTIF($L98,"*Environmental changes to the child's bedroom*"),"1","0")</f>
        <v>0</v>
      </c>
      <c r="AA98" s="25" t="str">
        <f>IF(COUNTIF($L98,"*Environmental changes to the setting exterior / property*"),"1","0")</f>
        <v>0</v>
      </c>
      <c r="AB98" s="25" t="str">
        <f>IF(COUNTIF($L98,"*Changes made to the child's schedule*"),"1","0")</f>
        <v>0</v>
      </c>
      <c r="AC98" s="25" t="str">
        <f>IF(COUNTIF($L98,"*Changes made to the child's protocols*"),"1","0")</f>
        <v>0</v>
      </c>
      <c r="AD98" s="25" t="str">
        <f>IF(COUNTIF($L98,"*Following a review of the restraints, no steps were taken to decrease the use of restraint/secusion during this reporting period*"),"1","0")</f>
        <v>0</v>
      </c>
      <c r="AE98" s="25">
        <v>0</v>
      </c>
      <c r="AF98" s="25">
        <v>0</v>
      </c>
      <c r="AG98" s="25">
        <v>0</v>
      </c>
      <c r="AH98" s="25" t="s">
        <v>53</v>
      </c>
      <c r="AI98" s="25" t="str">
        <f>IF(COUNTIF($AH98,"*Three or fewer restraints/seclusion occurred during this reporting period*"),"1","0")</f>
        <v>1</v>
      </c>
      <c r="AJ98" s="25" t="str">
        <f>IF(COUNTIF($AH98,"*Update has been made to the FBA*"),"1","0")</f>
        <v>0</v>
      </c>
      <c r="AK98" s="25" t="str">
        <f>IF(COUNTIF($AH98,"*Update has been made to the PBSP*"),"1","0")</f>
        <v>0</v>
      </c>
      <c r="AL98" s="25" t="str">
        <f>IF(COUNTIF($AH98,"*ISP Team has convened*"),"1","0")</f>
        <v>0</v>
      </c>
      <c r="AM98" s="25" t="str">
        <f>IF(COUNTIF($AH98,"*General retraining of staff*"),"1","0")</f>
        <v>0</v>
      </c>
      <c r="AN98" s="25" t="str">
        <f>IF(COUNTIF($AH98,"*ISP Team has convened*"),"1","0")</f>
        <v>0</v>
      </c>
      <c r="AO98" s="25" t="str">
        <f>IF(COUNTIF($AH98,"*Changes made to the ISP*"),"1","0")</f>
        <v>0</v>
      </c>
      <c r="AP98" s="25" t="str">
        <f>IF(COUNTIF($AH98,"*Assistive Device/Technology added to child's ISP*"),"1","0")</f>
        <v>0</v>
      </c>
      <c r="AQ98" s="25" t="str">
        <f>IF(COUNTIF($AH98,"*Adaptations made to meet identified sensory needs*"),"1","0")</f>
        <v>0</v>
      </c>
      <c r="AR98" s="25" t="str">
        <f>IF(COUNTIF($AH98,"*Consultation with psychiatrist/medication prescriber*"),"1","0")</f>
        <v>0</v>
      </c>
      <c r="AS98" s="25" t="str">
        <f>IF(COUNTIF($AH98,"*Consultation with Primary Care Physician/Dentist*"),"1","0")</f>
        <v>0</v>
      </c>
      <c r="AT98" s="25" t="str">
        <f>IF(COUNTIF($AH98,"*Environmental changes to the setting interior*"),"1","0")</f>
        <v>0</v>
      </c>
      <c r="AU98" s="25" t="str">
        <f>IF(COUNTIF($AH98,"*Door Window Dings Added*"),"1","0")</f>
        <v>0</v>
      </c>
      <c r="AV98" s="25" t="str">
        <f>IF(COUNTIF($AH98,"*Environmental changes to the child's bedroom*"),"1","0")</f>
        <v>0</v>
      </c>
      <c r="AW98" s="25" t="str">
        <f>IF(COUNTIF($AH98,"*Environmental changes to the setting exterior / property*"),"1","0")</f>
        <v>0</v>
      </c>
      <c r="AX98" s="25" t="str">
        <f>IF(COUNTIF($AH98,"*Changes made to the child's schedule*"),"1","0")</f>
        <v>0</v>
      </c>
      <c r="AY98" s="25" t="str">
        <f>IF(COUNTIF($AH98,"*Changes made to the child's protocols*"),"1","0")</f>
        <v>0</v>
      </c>
      <c r="AZ98" s="25" t="str">
        <f>IF(COUNTIF($AH98,"*Following a review of the restraints, no steps were taken to decrease the use of restraint/secusion during this reporting period*"),"1","0")</f>
        <v>0</v>
      </c>
    </row>
    <row r="99" spans="1:52" ht="50" customHeight="1" x14ac:dyDescent="0.35">
      <c r="A99" s="28" t="s">
        <v>514</v>
      </c>
      <c r="B99" s="25" t="s">
        <v>107</v>
      </c>
      <c r="C99" s="25" t="s">
        <v>108</v>
      </c>
      <c r="D99" s="25" t="s">
        <v>108</v>
      </c>
      <c r="E99" s="25" t="s">
        <v>112</v>
      </c>
      <c r="F99" s="25" t="s">
        <v>109</v>
      </c>
      <c r="G99" s="25" t="s">
        <v>20</v>
      </c>
      <c r="H99" s="25" t="s">
        <v>54</v>
      </c>
      <c r="I99" s="25">
        <v>0</v>
      </c>
      <c r="J99" s="25">
        <v>0</v>
      </c>
      <c r="K99" s="25">
        <v>0</v>
      </c>
      <c r="L99" s="25" t="s">
        <v>53</v>
      </c>
      <c r="M99" s="25" t="str">
        <f>IF(COUNTIF($L99,"*Three or fewer restraints/seclusion occurred during this reporting period*"),"1","0")</f>
        <v>1</v>
      </c>
      <c r="N99" s="25" t="str">
        <f>IF(COUNTIF($L99,"*Update has been made to the FBA*"),"1","0")</f>
        <v>0</v>
      </c>
      <c r="O99" s="25" t="str">
        <f>IF(COUNTIF($L99,"*Update has been made to the PBSP*"),"1","0")</f>
        <v>0</v>
      </c>
      <c r="P99" s="25" t="str">
        <f>IF(COUNTIF($L99,"*ISP Team has convened*"),"1","0")</f>
        <v>0</v>
      </c>
      <c r="Q99" s="25" t="str">
        <f>IF(COUNTIF($L99,"*General retraining of staff*"),"1","0")</f>
        <v>0</v>
      </c>
      <c r="R99" s="25" t="str">
        <f>IF(COUNTIF($L99,"*ISP Team has convened*"),"1","0")</f>
        <v>0</v>
      </c>
      <c r="S99" s="25" t="str">
        <f>IF(COUNTIF($L99,"*Changes made to the ISP*"),"1","0")</f>
        <v>0</v>
      </c>
      <c r="T99" s="25" t="str">
        <f>IF(COUNTIF($L99,"*Assistive Device/Technology added to child's ISP*"),"1","0")</f>
        <v>0</v>
      </c>
      <c r="U99" s="25" t="str">
        <f>IF(COUNTIF($L99,"*Adaptations made to meet identified sensory needs*"),"1","0")</f>
        <v>0</v>
      </c>
      <c r="V99" s="25" t="str">
        <f>IF(COUNTIF($L99,"*Consultation with psychiatrist/medication prescriber*"),"1","0")</f>
        <v>0</v>
      </c>
      <c r="W99" s="25" t="str">
        <f>IF(COUNTIF($L99,"*Consultation with Primary Care Physician/Dentist*"),"1","0")</f>
        <v>0</v>
      </c>
      <c r="X99" s="25" t="str">
        <f>IF(COUNTIF($L99,"*Environmental changes to the setting interior*"),"1","0")</f>
        <v>0</v>
      </c>
      <c r="Y99" s="25" t="str">
        <f>IF(COUNTIF($L99,"*Door Window Dings Added*"),"1","0")</f>
        <v>0</v>
      </c>
      <c r="Z99" s="25" t="str">
        <f>IF(COUNTIF($L99,"*Environmental changes to the child's bedroom*"),"1","0")</f>
        <v>0</v>
      </c>
      <c r="AA99" s="25" t="str">
        <f>IF(COUNTIF($L99,"*Environmental changes to the setting exterior / property*"),"1","0")</f>
        <v>0</v>
      </c>
      <c r="AB99" s="25" t="str">
        <f>IF(COUNTIF($L99,"*Changes made to the child's schedule*"),"1","0")</f>
        <v>0</v>
      </c>
      <c r="AC99" s="25" t="str">
        <f>IF(COUNTIF($L99,"*Changes made to the child's protocols*"),"1","0")</f>
        <v>0</v>
      </c>
      <c r="AD99" s="25" t="str">
        <f>IF(COUNTIF($L99,"*Following a review of the restraints, no steps were taken to decrease the use of restraint/secusion during this reporting period*"),"1","0")</f>
        <v>0</v>
      </c>
      <c r="AE99" s="25">
        <v>0</v>
      </c>
      <c r="AF99" s="25">
        <v>0</v>
      </c>
      <c r="AG99" s="25">
        <v>0</v>
      </c>
      <c r="AH99" s="25" t="s">
        <v>53</v>
      </c>
      <c r="AI99" s="25" t="str">
        <f>IF(COUNTIF($AH99,"*Three or fewer restraints/seclusion occurred during this reporting period*"),"1","0")</f>
        <v>1</v>
      </c>
      <c r="AJ99" s="25" t="str">
        <f>IF(COUNTIF($AH99,"*Update has been made to the FBA*"),"1","0")</f>
        <v>0</v>
      </c>
      <c r="AK99" s="25" t="str">
        <f>IF(COUNTIF($AH99,"*Update has been made to the PBSP*"),"1","0")</f>
        <v>0</v>
      </c>
      <c r="AL99" s="25" t="str">
        <f>IF(COUNTIF($AH99,"*ISP Team has convened*"),"1","0")</f>
        <v>0</v>
      </c>
      <c r="AM99" s="25" t="str">
        <f>IF(COUNTIF($AH99,"*General retraining of staff*"),"1","0")</f>
        <v>0</v>
      </c>
      <c r="AN99" s="25" t="str">
        <f>IF(COUNTIF($AH99,"*ISP Team has convened*"),"1","0")</f>
        <v>0</v>
      </c>
      <c r="AO99" s="25" t="str">
        <f>IF(COUNTIF($AH99,"*Changes made to the ISP*"),"1","0")</f>
        <v>0</v>
      </c>
      <c r="AP99" s="25" t="str">
        <f>IF(COUNTIF($AH99,"*Assistive Device/Technology added to child's ISP*"),"1","0")</f>
        <v>0</v>
      </c>
      <c r="AQ99" s="25" t="str">
        <f>IF(COUNTIF($AH99,"*Adaptations made to meet identified sensory needs*"),"1","0")</f>
        <v>0</v>
      </c>
      <c r="AR99" s="25" t="str">
        <f>IF(COUNTIF($AH99,"*Consultation with psychiatrist/medication prescriber*"),"1","0")</f>
        <v>0</v>
      </c>
      <c r="AS99" s="25" t="str">
        <f>IF(COUNTIF($AH99,"*Consultation with Primary Care Physician/Dentist*"),"1","0")</f>
        <v>0</v>
      </c>
      <c r="AT99" s="25" t="str">
        <f>IF(COUNTIF($AH99,"*Environmental changes to the setting interior*"),"1","0")</f>
        <v>0</v>
      </c>
      <c r="AU99" s="25" t="str">
        <f>IF(COUNTIF($AH99,"*Door Window Dings Added*"),"1","0")</f>
        <v>0</v>
      </c>
      <c r="AV99" s="25" t="str">
        <f>IF(COUNTIF($AH99,"*Environmental changes to the child's bedroom*"),"1","0")</f>
        <v>0</v>
      </c>
      <c r="AW99" s="25" t="str">
        <f>IF(COUNTIF($AH99,"*Environmental changes to the setting exterior / property*"),"1","0")</f>
        <v>0</v>
      </c>
      <c r="AX99" s="25" t="str">
        <f>IF(COUNTIF($AH99,"*Changes made to the child's schedule*"),"1","0")</f>
        <v>0</v>
      </c>
      <c r="AY99" s="25" t="str">
        <f>IF(COUNTIF($AH99,"*Changes made to the child's protocols*"),"1","0")</f>
        <v>0</v>
      </c>
      <c r="AZ99" s="25" t="str">
        <f>IF(COUNTIF($AH99,"*Following a review of the restraints, no steps were taken to decrease the use of restraint/secusion during this reporting period*"),"1","0")</f>
        <v>0</v>
      </c>
    </row>
    <row r="100" spans="1:52" ht="50" customHeight="1" x14ac:dyDescent="0.35">
      <c r="A100" s="28" t="s">
        <v>515</v>
      </c>
      <c r="B100" s="28" t="s">
        <v>107</v>
      </c>
      <c r="C100" s="28" t="s">
        <v>108</v>
      </c>
      <c r="D100" s="28" t="s">
        <v>108</v>
      </c>
      <c r="E100" s="28" t="s">
        <v>112</v>
      </c>
      <c r="F100" s="28" t="s">
        <v>109</v>
      </c>
      <c r="G100" s="28" t="s">
        <v>20</v>
      </c>
      <c r="H100" s="28" t="s">
        <v>54</v>
      </c>
      <c r="I100" s="28">
        <v>0</v>
      </c>
      <c r="J100" s="28">
        <v>0</v>
      </c>
      <c r="K100" s="28">
        <v>0</v>
      </c>
      <c r="L100" s="28" t="s">
        <v>53</v>
      </c>
      <c r="M100" s="28" t="str">
        <f>IF(COUNTIF($L100,"*Three or fewer restraints/seclusion occurred during this reporting period*"),"1","0")</f>
        <v>1</v>
      </c>
      <c r="N100" s="28" t="str">
        <f>IF(COUNTIF($L100,"*Update has been made to the FBA*"),"1","0")</f>
        <v>0</v>
      </c>
      <c r="O100" s="28" t="str">
        <f>IF(COUNTIF($L100,"*Update has been made to the PBSP*"),"1","0")</f>
        <v>0</v>
      </c>
      <c r="P100" s="28" t="str">
        <f>IF(COUNTIF($L100,"*ISP Team has convened*"),"1","0")</f>
        <v>0</v>
      </c>
      <c r="Q100" s="28" t="str">
        <f>IF(COUNTIF($L100,"*General retraining of staff*"),"1","0")</f>
        <v>0</v>
      </c>
      <c r="R100" s="28" t="str">
        <f>IF(COUNTIF($L100,"*ISP Team has convened*"),"1","0")</f>
        <v>0</v>
      </c>
      <c r="S100" s="28" t="str">
        <f>IF(COUNTIF($L100,"*Changes made to the ISP*"),"1","0")</f>
        <v>0</v>
      </c>
      <c r="T100" s="28" t="str">
        <f>IF(COUNTIF($L100,"*Assistive Device/Technology added to child's ISP*"),"1","0")</f>
        <v>0</v>
      </c>
      <c r="U100" s="28" t="str">
        <f>IF(COUNTIF($L100,"*Adaptations made to meet identified sensory needs*"),"1","0")</f>
        <v>0</v>
      </c>
      <c r="V100" s="28" t="str">
        <f>IF(COUNTIF($L100,"*Consultation with psychiatrist/medication prescriber*"),"1","0")</f>
        <v>0</v>
      </c>
      <c r="W100" s="28" t="str">
        <f>IF(COUNTIF($L100,"*Consultation with Primary Care Physician/Dentist*"),"1","0")</f>
        <v>0</v>
      </c>
      <c r="X100" s="28" t="str">
        <f>IF(COUNTIF($L100,"*Environmental changes to the setting interior*"),"1","0")</f>
        <v>0</v>
      </c>
      <c r="Y100" s="28" t="str">
        <f>IF(COUNTIF($L100,"*Door Window Dings Added*"),"1","0")</f>
        <v>0</v>
      </c>
      <c r="Z100" s="28" t="str">
        <f>IF(COUNTIF($L100,"*Environmental changes to the child's bedroom*"),"1","0")</f>
        <v>0</v>
      </c>
      <c r="AA100" s="28" t="str">
        <f>IF(COUNTIF($L100,"*Environmental changes to the setting exterior / property*"),"1","0")</f>
        <v>0</v>
      </c>
      <c r="AB100" s="28" t="str">
        <f>IF(COUNTIF($L100,"*Changes made to the child's schedule*"),"1","0")</f>
        <v>0</v>
      </c>
      <c r="AC100" s="28" t="str">
        <f>IF(COUNTIF($L100,"*Changes made to the child's protocols*"),"1","0")</f>
        <v>0</v>
      </c>
      <c r="AD100" s="28" t="str">
        <f>IF(COUNTIF($L100,"*Following a review of the restraints, no steps were taken to decrease the use of restraint/secusion during this reporting period*"),"1","0")</f>
        <v>0</v>
      </c>
      <c r="AE100" s="28">
        <v>0</v>
      </c>
      <c r="AF100" s="28">
        <v>0</v>
      </c>
      <c r="AG100" s="28">
        <v>0</v>
      </c>
      <c r="AH100" s="28" t="s">
        <v>53</v>
      </c>
      <c r="AI100" s="28" t="str">
        <f>IF(COUNTIF($AH100,"*Three or fewer restraints/seclusion occurred during this reporting period*"),"1","0")</f>
        <v>1</v>
      </c>
      <c r="AJ100" s="28" t="str">
        <f>IF(COUNTIF($AH100,"*Update has been made to the FBA*"),"1","0")</f>
        <v>0</v>
      </c>
      <c r="AK100" s="28" t="str">
        <f>IF(COUNTIF($AH100,"*Update has been made to the PBSP*"),"1","0")</f>
        <v>0</v>
      </c>
      <c r="AL100" s="28" t="str">
        <f>IF(COUNTIF($AH100,"*ISP Team has convened*"),"1","0")</f>
        <v>0</v>
      </c>
      <c r="AM100" s="28" t="str">
        <f>IF(COUNTIF($AH100,"*General retraining of staff*"),"1","0")</f>
        <v>0</v>
      </c>
      <c r="AN100" s="28" t="str">
        <f>IF(COUNTIF($AH100,"*ISP Team has convened*"),"1","0")</f>
        <v>0</v>
      </c>
      <c r="AO100" s="28" t="str">
        <f>IF(COUNTIF($AH100,"*Changes made to the ISP*"),"1","0")</f>
        <v>0</v>
      </c>
      <c r="AP100" s="28" t="str">
        <f>IF(COUNTIF($AH100,"*Assistive Device/Technology added to child's ISP*"),"1","0")</f>
        <v>0</v>
      </c>
      <c r="AQ100" s="28" t="str">
        <f>IF(COUNTIF($AH100,"*Adaptations made to meet identified sensory needs*"),"1","0")</f>
        <v>0</v>
      </c>
      <c r="AR100" s="28" t="str">
        <f>IF(COUNTIF($AH100,"*Consultation with psychiatrist/medication prescriber*"),"1","0")</f>
        <v>0</v>
      </c>
      <c r="AS100" s="28" t="str">
        <f>IF(COUNTIF($AH100,"*Consultation with Primary Care Physician/Dentist*"),"1","0")</f>
        <v>0</v>
      </c>
      <c r="AT100" s="28" t="str">
        <f>IF(COUNTIF($AH100,"*Environmental changes to the setting interior*"),"1","0")</f>
        <v>0</v>
      </c>
      <c r="AU100" s="28" t="str">
        <f>IF(COUNTIF($AH100,"*Door Window Dings Added*"),"1","0")</f>
        <v>0</v>
      </c>
      <c r="AV100" s="28" t="str">
        <f>IF(COUNTIF($AH100,"*Environmental changes to the child's bedroom*"),"1","0")</f>
        <v>0</v>
      </c>
      <c r="AW100" s="28" t="str">
        <f>IF(COUNTIF($AH100,"*Environmental changes to the setting exterior / property*"),"1","0")</f>
        <v>0</v>
      </c>
      <c r="AX100" s="28" t="str">
        <f>IF(COUNTIF($AH100,"*Changes made to the child's schedule*"),"1","0")</f>
        <v>0</v>
      </c>
      <c r="AY100" s="28" t="str">
        <f>IF(COUNTIF($AH100,"*Changes made to the child's protocols*"),"1","0")</f>
        <v>0</v>
      </c>
      <c r="AZ100" s="28" t="str">
        <f>IF(COUNTIF($AH100,"*Following a review of the restraints, no steps were taken to decrease the use of restraint/secusion during this reporting period*"),"1","0")</f>
        <v>0</v>
      </c>
    </row>
    <row r="101" spans="1:52" ht="50" customHeight="1" x14ac:dyDescent="0.35">
      <c r="A101" s="28" t="s">
        <v>516</v>
      </c>
      <c r="B101" s="25" t="s">
        <v>107</v>
      </c>
      <c r="C101" s="25" t="s">
        <v>108</v>
      </c>
      <c r="D101" s="25" t="s">
        <v>108</v>
      </c>
      <c r="E101" s="25" t="s">
        <v>112</v>
      </c>
      <c r="F101" s="25" t="s">
        <v>109</v>
      </c>
      <c r="G101" s="25" t="s">
        <v>54</v>
      </c>
      <c r="H101" s="25" t="s">
        <v>54</v>
      </c>
      <c r="I101" s="25">
        <v>0</v>
      </c>
      <c r="J101" s="25">
        <v>0</v>
      </c>
      <c r="K101" s="25">
        <v>0</v>
      </c>
      <c r="L101" s="25" t="s">
        <v>155</v>
      </c>
      <c r="M101" s="25" t="str">
        <f>IF(COUNTIF($L101,"*Three or fewer restraints/seclusion occurred during this reporting period*"),"1","0")</f>
        <v>0</v>
      </c>
      <c r="N101" s="25" t="str">
        <f>IF(COUNTIF($L101,"*Update has been made to the FBA*"),"1","0")</f>
        <v>0</v>
      </c>
      <c r="O101" s="25" t="str">
        <f>IF(COUNTIF($L101,"*Update has been made to the PBSP*"),"1","0")</f>
        <v>0</v>
      </c>
      <c r="P101" s="25" t="str">
        <f>IF(COUNTIF($L101,"*ISP Team has convened*"),"1","0")</f>
        <v>0</v>
      </c>
      <c r="Q101" s="25" t="str">
        <f>IF(COUNTIF($L101,"*General retraining of staff*"),"1","0")</f>
        <v>0</v>
      </c>
      <c r="R101" s="25" t="str">
        <f>IF(COUNTIF($L101,"*ISP Team has convened*"),"1","0")</f>
        <v>0</v>
      </c>
      <c r="S101" s="25" t="str">
        <f>IF(COUNTIF($L101,"*Changes made to the ISP*"),"1","0")</f>
        <v>0</v>
      </c>
      <c r="T101" s="25" t="str">
        <f>IF(COUNTIF($L101,"*Assistive Device/Technology added to child's ISP*"),"1","0")</f>
        <v>0</v>
      </c>
      <c r="U101" s="25" t="str">
        <f>IF(COUNTIF($L101,"*Adaptations made to meet identified sensory needs*"),"1","0")</f>
        <v>0</v>
      </c>
      <c r="V101" s="25" t="str">
        <f>IF(COUNTIF($L101,"*Consultation with psychiatrist/medication prescriber*"),"1","0")</f>
        <v>1</v>
      </c>
      <c r="W101" s="25" t="str">
        <f>IF(COUNTIF($L101,"*Consultation with Primary Care Physician/Dentist*"),"1","0")</f>
        <v>0</v>
      </c>
      <c r="X101" s="25" t="str">
        <f>IF(COUNTIF($L101,"*Environmental changes to the setting interior*"),"1","0")</f>
        <v>0</v>
      </c>
      <c r="Y101" s="25" t="str">
        <f>IF(COUNTIF($L101,"*Door Window Dings Added*"),"1","0")</f>
        <v>0</v>
      </c>
      <c r="Z101" s="25" t="str">
        <f>IF(COUNTIF($L101,"*Environmental changes to the child's bedroom*"),"1","0")</f>
        <v>0</v>
      </c>
      <c r="AA101" s="25" t="str">
        <f>IF(COUNTIF($L101,"*Environmental changes to the setting exterior / property*"),"1","0")</f>
        <v>0</v>
      </c>
      <c r="AB101" s="25" t="str">
        <f>IF(COUNTIF($L101,"*Changes made to the child's schedule*"),"1","0")</f>
        <v>0</v>
      </c>
      <c r="AC101" s="25" t="str">
        <f>IF(COUNTIF($L101,"*Changes made to the child's protocols*"),"1","0")</f>
        <v>0</v>
      </c>
      <c r="AD101" s="25" t="str">
        <f>IF(COUNTIF($L101,"*Following a review of the restraints, no steps were taken to decrease the use of restraint/secusion during this reporting period*"),"1","0")</f>
        <v>0</v>
      </c>
      <c r="AE101" s="25">
        <v>0</v>
      </c>
      <c r="AF101" s="25">
        <v>0</v>
      </c>
      <c r="AG101" s="25">
        <v>0</v>
      </c>
      <c r="AH101" s="25" t="s">
        <v>155</v>
      </c>
      <c r="AI101" s="25" t="str">
        <f>IF(COUNTIF($AH101,"*Three or fewer restraints/seclusion occurred during this reporting period*"),"1","0")</f>
        <v>0</v>
      </c>
      <c r="AJ101" s="25" t="str">
        <f>IF(COUNTIF($AH101,"*Update has been made to the FBA*"),"1","0")</f>
        <v>0</v>
      </c>
      <c r="AK101" s="25" t="str">
        <f>IF(COUNTIF($AH101,"*Update has been made to the PBSP*"),"1","0")</f>
        <v>0</v>
      </c>
      <c r="AL101" s="25" t="str">
        <f>IF(COUNTIF($AH101,"*ISP Team has convened*"),"1","0")</f>
        <v>0</v>
      </c>
      <c r="AM101" s="25" t="str">
        <f>IF(COUNTIF($AH101,"*General retraining of staff*"),"1","0")</f>
        <v>0</v>
      </c>
      <c r="AN101" s="25" t="str">
        <f>IF(COUNTIF($AH101,"*ISP Team has convened*"),"1","0")</f>
        <v>0</v>
      </c>
      <c r="AO101" s="25" t="str">
        <f>IF(COUNTIF($AH101,"*Changes made to the ISP*"),"1","0")</f>
        <v>0</v>
      </c>
      <c r="AP101" s="25" t="str">
        <f>IF(COUNTIF($AH101,"*Assistive Device/Technology added to child's ISP*"),"1","0")</f>
        <v>0</v>
      </c>
      <c r="AQ101" s="25" t="str">
        <f>IF(COUNTIF($AH101,"*Adaptations made to meet identified sensory needs*"),"1","0")</f>
        <v>0</v>
      </c>
      <c r="AR101" s="25" t="str">
        <f>IF(COUNTIF($AH101,"*Consultation with psychiatrist/medication prescriber*"),"1","0")</f>
        <v>1</v>
      </c>
      <c r="AS101" s="25" t="str">
        <f>IF(COUNTIF($AH101,"*Consultation with Primary Care Physician/Dentist*"),"1","0")</f>
        <v>0</v>
      </c>
      <c r="AT101" s="25" t="str">
        <f>IF(COUNTIF($AH101,"*Environmental changes to the setting interior*"),"1","0")</f>
        <v>0</v>
      </c>
      <c r="AU101" s="25" t="str">
        <f>IF(COUNTIF($AH101,"*Door Window Dings Added*"),"1","0")</f>
        <v>0</v>
      </c>
      <c r="AV101" s="25" t="str">
        <f>IF(COUNTIF($AH101,"*Environmental changes to the child's bedroom*"),"1","0")</f>
        <v>0</v>
      </c>
      <c r="AW101" s="25" t="str">
        <f>IF(COUNTIF($AH101,"*Environmental changes to the setting exterior / property*"),"1","0")</f>
        <v>0</v>
      </c>
      <c r="AX101" s="25" t="str">
        <f>IF(COUNTIF($AH101,"*Changes made to the child's schedule*"),"1","0")</f>
        <v>0</v>
      </c>
      <c r="AY101" s="25" t="str">
        <f>IF(COUNTIF($AH101,"*Changes made to the child's protocols*"),"1","0")</f>
        <v>0</v>
      </c>
      <c r="AZ101" s="25" t="str">
        <f>IF(COUNTIF($AH101,"*Following a review of the restraints, no steps were taken to decrease the use of restraint/secusion during this reporting period*"),"1","0")</f>
        <v>0</v>
      </c>
    </row>
    <row r="102" spans="1:52" ht="50" customHeight="1" x14ac:dyDescent="0.35">
      <c r="A102" s="28" t="s">
        <v>517</v>
      </c>
      <c r="B102" s="31" t="s">
        <v>107</v>
      </c>
      <c r="C102" s="31" t="s">
        <v>108</v>
      </c>
      <c r="D102" s="31" t="s">
        <v>108</v>
      </c>
      <c r="E102" s="31" t="s">
        <v>112</v>
      </c>
      <c r="F102" s="31" t="s">
        <v>109</v>
      </c>
      <c r="G102" s="31" t="s">
        <v>20</v>
      </c>
      <c r="H102" s="31" t="s">
        <v>54</v>
      </c>
      <c r="I102" s="31">
        <v>0</v>
      </c>
      <c r="J102" s="31">
        <v>0</v>
      </c>
      <c r="K102" s="31">
        <v>0</v>
      </c>
      <c r="L102" s="31" t="s">
        <v>53</v>
      </c>
      <c r="M102" s="25" t="str">
        <f>IF(COUNTIF($L102,"*Three or fewer restraints/seclusion occurred during this reporting period*"),"1","0")</f>
        <v>1</v>
      </c>
      <c r="N102" s="25" t="str">
        <f>IF(COUNTIF($L102,"*Update has been made to the FBA*"),"1","0")</f>
        <v>0</v>
      </c>
      <c r="O102" s="25" t="str">
        <f>IF(COUNTIF($L102,"*Update has been made to the PBSP*"),"1","0")</f>
        <v>0</v>
      </c>
      <c r="P102" s="25" t="str">
        <f>IF(COUNTIF($L102,"*ISP Team has convened*"),"1","0")</f>
        <v>0</v>
      </c>
      <c r="Q102" s="25" t="str">
        <f>IF(COUNTIF($L102,"*General retraining of staff*"),"1","0")</f>
        <v>0</v>
      </c>
      <c r="R102" s="25" t="str">
        <f>IF(COUNTIF($L102,"*ISP Team has convened*"),"1","0")</f>
        <v>0</v>
      </c>
      <c r="S102" s="25" t="str">
        <f>IF(COUNTIF($L102,"*Changes made to the ISP*"),"1","0")</f>
        <v>0</v>
      </c>
      <c r="T102" s="25" t="str">
        <f>IF(COUNTIF($L102,"*Assistive Device/Technology added to child's ISP*"),"1","0")</f>
        <v>0</v>
      </c>
      <c r="U102" s="25" t="str">
        <f>IF(COUNTIF($L102,"*Adaptations made to meet identified sensory needs*"),"1","0")</f>
        <v>0</v>
      </c>
      <c r="V102" s="25" t="str">
        <f>IF(COUNTIF($L102,"*Consultation with psychiatrist/medication prescriber*"),"1","0")</f>
        <v>0</v>
      </c>
      <c r="W102" s="25" t="str">
        <f>IF(COUNTIF($L102,"*Consultation with Primary Care Physician/Dentist*"),"1","0")</f>
        <v>0</v>
      </c>
      <c r="X102" s="25" t="str">
        <f>IF(COUNTIF($L102,"*Environmental changes to the setting interior*"),"1","0")</f>
        <v>0</v>
      </c>
      <c r="Y102" s="25" t="str">
        <f>IF(COUNTIF($L102,"*Door Window Dings Added*"),"1","0")</f>
        <v>0</v>
      </c>
      <c r="Z102" s="25" t="str">
        <f>IF(COUNTIF($L102,"*Environmental changes to the child's bedroom*"),"1","0")</f>
        <v>0</v>
      </c>
      <c r="AA102" s="25" t="str">
        <f>IF(COUNTIF($L102,"*Environmental changes to the setting exterior / property*"),"1","0")</f>
        <v>0</v>
      </c>
      <c r="AB102" s="25" t="str">
        <f>IF(COUNTIF($L102,"*Changes made to the child's schedule*"),"1","0")</f>
        <v>0</v>
      </c>
      <c r="AC102" s="25" t="str">
        <f>IF(COUNTIF($L102,"*Changes made to the child's protocols*"),"1","0")</f>
        <v>0</v>
      </c>
      <c r="AD102" s="25" t="str">
        <f>IF(COUNTIF($L102,"*Following a review of the restraints, no steps were taken to decrease the use of restraint/secusion during this reporting period*"),"1","0")</f>
        <v>0</v>
      </c>
      <c r="AE102" s="25">
        <v>0</v>
      </c>
      <c r="AF102" s="25">
        <v>0</v>
      </c>
      <c r="AG102" s="25">
        <v>0</v>
      </c>
      <c r="AH102" s="25" t="s">
        <v>53</v>
      </c>
      <c r="AI102" s="25" t="str">
        <f>IF(COUNTIF($AH102,"*Three or fewer restraints/seclusion occurred during this reporting period*"),"1","0")</f>
        <v>1</v>
      </c>
      <c r="AJ102" s="25" t="str">
        <f>IF(COUNTIF($AH102,"*Update has been made to the FBA*"),"1","0")</f>
        <v>0</v>
      </c>
      <c r="AK102" s="25" t="str">
        <f>IF(COUNTIF($AH102,"*Update has been made to the PBSP*"),"1","0")</f>
        <v>0</v>
      </c>
      <c r="AL102" s="25" t="str">
        <f>IF(COUNTIF($AH102,"*ISP Team has convened*"),"1","0")</f>
        <v>0</v>
      </c>
      <c r="AM102" s="25" t="str">
        <f>IF(COUNTIF($AH102,"*General retraining of staff*"),"1","0")</f>
        <v>0</v>
      </c>
      <c r="AN102" s="25" t="str">
        <f>IF(COUNTIF($AH102,"*ISP Team has convened*"),"1","0")</f>
        <v>0</v>
      </c>
      <c r="AO102" s="25" t="str">
        <f>IF(COUNTIF($AH102,"*Changes made to the ISP*"),"1","0")</f>
        <v>0</v>
      </c>
      <c r="AP102" s="25" t="str">
        <f>IF(COUNTIF($AH102,"*Assistive Device/Technology added to child's ISP*"),"1","0")</f>
        <v>0</v>
      </c>
      <c r="AQ102" s="25" t="str">
        <f>IF(COUNTIF($AH102,"*Adaptations made to meet identified sensory needs*"),"1","0")</f>
        <v>0</v>
      </c>
      <c r="AR102" s="25" t="str">
        <f>IF(COUNTIF($AH102,"*Consultation with psychiatrist/medication prescriber*"),"1","0")</f>
        <v>0</v>
      </c>
      <c r="AS102" s="25" t="str">
        <f>IF(COUNTIF($AH102,"*Consultation with Primary Care Physician/Dentist*"),"1","0")</f>
        <v>0</v>
      </c>
      <c r="AT102" s="25" t="str">
        <f>IF(COUNTIF($AH102,"*Environmental changes to the setting interior*"),"1","0")</f>
        <v>0</v>
      </c>
      <c r="AU102" s="25" t="str">
        <f>IF(COUNTIF($AH102,"*Door Window Dings Added*"),"1","0")</f>
        <v>0</v>
      </c>
      <c r="AV102" s="25" t="str">
        <f>IF(COUNTIF($AH102,"*Environmental changes to the child's bedroom*"),"1","0")</f>
        <v>0</v>
      </c>
      <c r="AW102" s="25" t="str">
        <f>IF(COUNTIF($AH102,"*Environmental changes to the setting exterior / property*"),"1","0")</f>
        <v>0</v>
      </c>
      <c r="AX102" s="25" t="str">
        <f>IF(COUNTIF($AH102,"*Changes made to the child's schedule*"),"1","0")</f>
        <v>0</v>
      </c>
      <c r="AY102" s="25" t="str">
        <f>IF(COUNTIF($AH102,"*Changes made to the child's protocols*"),"1","0")</f>
        <v>0</v>
      </c>
      <c r="AZ102" s="25" t="str">
        <f>IF(COUNTIF($AH102,"*Following a review of the restraints, no steps were taken to decrease the use of restraint/secusion during this reporting period*"),"1","0")</f>
        <v>0</v>
      </c>
    </row>
    <row r="103" spans="1:52" ht="50" customHeight="1" x14ac:dyDescent="0.35">
      <c r="A103" s="28" t="s">
        <v>518</v>
      </c>
      <c r="B103" s="25" t="s">
        <v>118</v>
      </c>
      <c r="C103" s="25" t="s">
        <v>108</v>
      </c>
      <c r="D103" s="25" t="s">
        <v>108</v>
      </c>
      <c r="E103" s="25" t="s">
        <v>112</v>
      </c>
      <c r="F103" s="25" t="s">
        <v>109</v>
      </c>
      <c r="G103" s="25" t="s">
        <v>20</v>
      </c>
      <c r="H103" s="25" t="s">
        <v>54</v>
      </c>
      <c r="I103" s="25">
        <v>0</v>
      </c>
      <c r="J103" s="25">
        <v>0</v>
      </c>
      <c r="K103" s="25">
        <v>0</v>
      </c>
      <c r="L103" s="25" t="s">
        <v>53</v>
      </c>
      <c r="M103" s="25" t="str">
        <f>IF(COUNTIF($L103,"*Three or fewer restraints/seclusion occurred during this reporting period*"),"1","0")</f>
        <v>1</v>
      </c>
      <c r="N103" s="25" t="str">
        <f>IF(COUNTIF($L103,"*Update has been made to the FBA*"),"1","0")</f>
        <v>0</v>
      </c>
      <c r="O103" s="25" t="str">
        <f>IF(COUNTIF($L103,"*Update has been made to the PBSP*"),"1","0")</f>
        <v>0</v>
      </c>
      <c r="P103" s="25" t="str">
        <f>IF(COUNTIF($L103,"*ISP Team has convened*"),"1","0")</f>
        <v>0</v>
      </c>
      <c r="Q103" s="25" t="str">
        <f>IF(COUNTIF($L103,"*General retraining of staff*"),"1","0")</f>
        <v>0</v>
      </c>
      <c r="R103" s="25" t="str">
        <f>IF(COUNTIF($L103,"*ISP Team has convened*"),"1","0")</f>
        <v>0</v>
      </c>
      <c r="S103" s="25" t="str">
        <f>IF(COUNTIF($L103,"*Changes made to the ISP*"),"1","0")</f>
        <v>0</v>
      </c>
      <c r="T103" s="25" t="str">
        <f>IF(COUNTIF($L103,"*Assistive Device/Technology added to child's ISP*"),"1","0")</f>
        <v>0</v>
      </c>
      <c r="U103" s="25" t="str">
        <f>IF(COUNTIF($L103,"*Adaptations made to meet identified sensory needs*"),"1","0")</f>
        <v>0</v>
      </c>
      <c r="V103" s="25" t="str">
        <f>IF(COUNTIF($L103,"*Consultation with psychiatrist/medication prescriber*"),"1","0")</f>
        <v>0</v>
      </c>
      <c r="W103" s="25" t="str">
        <f>IF(COUNTIF($L103,"*Consultation with Primary Care Physician/Dentist*"),"1","0")</f>
        <v>0</v>
      </c>
      <c r="X103" s="25" t="str">
        <f>IF(COUNTIF($L103,"*Environmental changes to the setting interior*"),"1","0")</f>
        <v>0</v>
      </c>
      <c r="Y103" s="25" t="str">
        <f>IF(COUNTIF($L103,"*Door Window Dings Added*"),"1","0")</f>
        <v>0</v>
      </c>
      <c r="Z103" s="25" t="str">
        <f>IF(COUNTIF($L103,"*Environmental changes to the child's bedroom*"),"1","0")</f>
        <v>0</v>
      </c>
      <c r="AA103" s="25" t="str">
        <f>IF(COUNTIF($L103,"*Environmental changes to the setting exterior / property*"),"1","0")</f>
        <v>0</v>
      </c>
      <c r="AB103" s="25" t="str">
        <f>IF(COUNTIF($L103,"*Changes made to the child's schedule*"),"1","0")</f>
        <v>0</v>
      </c>
      <c r="AC103" s="25" t="str">
        <f>IF(COUNTIF($L103,"*Changes made to the child's protocols*"),"1","0")</f>
        <v>0</v>
      </c>
      <c r="AD103" s="25" t="str">
        <f>IF(COUNTIF($L103,"*Following a review of the restraints, no steps were taken to decrease the use of restraint/secusion during this reporting period*"),"1","0")</f>
        <v>0</v>
      </c>
      <c r="AE103" s="25">
        <v>0</v>
      </c>
      <c r="AF103" s="25">
        <v>0</v>
      </c>
      <c r="AG103" s="25">
        <v>0</v>
      </c>
      <c r="AH103" s="25" t="s">
        <v>53</v>
      </c>
      <c r="AI103" s="25" t="str">
        <f>IF(COUNTIF($AH103,"*Three or fewer restraints/seclusion occurred during this reporting period*"),"1","0")</f>
        <v>1</v>
      </c>
      <c r="AJ103" s="25" t="str">
        <f>IF(COUNTIF($AH103,"*Update has been made to the FBA*"),"1","0")</f>
        <v>0</v>
      </c>
      <c r="AK103" s="25" t="str">
        <f>IF(COUNTIF($AH103,"*Update has been made to the PBSP*"),"1","0")</f>
        <v>0</v>
      </c>
      <c r="AL103" s="25" t="str">
        <f>IF(COUNTIF($AH103,"*ISP Team has convened*"),"1","0")</f>
        <v>0</v>
      </c>
      <c r="AM103" s="25" t="str">
        <f>IF(COUNTIF($AH103,"*General retraining of staff*"),"1","0")</f>
        <v>0</v>
      </c>
      <c r="AN103" s="25" t="str">
        <f>IF(COUNTIF($AH103,"*ISP Team has convened*"),"1","0")</f>
        <v>0</v>
      </c>
      <c r="AO103" s="25" t="str">
        <f>IF(COUNTIF($AH103,"*Changes made to the ISP*"),"1","0")</f>
        <v>0</v>
      </c>
      <c r="AP103" s="25" t="str">
        <f>IF(COUNTIF($AH103,"*Assistive Device/Technology added to child's ISP*"),"1","0")</f>
        <v>0</v>
      </c>
      <c r="AQ103" s="25" t="str">
        <f>IF(COUNTIF($AH103,"*Adaptations made to meet identified sensory needs*"),"1","0")</f>
        <v>0</v>
      </c>
      <c r="AR103" s="25" t="str">
        <f>IF(COUNTIF($AH103,"*Consultation with psychiatrist/medication prescriber*"),"1","0")</f>
        <v>0</v>
      </c>
      <c r="AS103" s="25" t="str">
        <f>IF(COUNTIF($AH103,"*Consultation with Primary Care Physician/Dentist*"),"1","0")</f>
        <v>0</v>
      </c>
      <c r="AT103" s="25" t="str">
        <f>IF(COUNTIF($AH103,"*Environmental changes to the setting interior*"),"1","0")</f>
        <v>0</v>
      </c>
      <c r="AU103" s="25" t="str">
        <f>IF(COUNTIF($AH103,"*Door Window Dings Added*"),"1","0")</f>
        <v>0</v>
      </c>
      <c r="AV103" s="25" t="str">
        <f>IF(COUNTIF($AH103,"*Environmental changes to the child's bedroom*"),"1","0")</f>
        <v>0</v>
      </c>
      <c r="AW103" s="25" t="str">
        <f>IF(COUNTIF($AH103,"*Environmental changes to the setting exterior / property*"),"1","0")</f>
        <v>0</v>
      </c>
      <c r="AX103" s="25" t="str">
        <f>IF(COUNTIF($AH103,"*Changes made to the child's schedule*"),"1","0")</f>
        <v>0</v>
      </c>
      <c r="AY103" s="25" t="str">
        <f>IF(COUNTIF($AH103,"*Changes made to the child's protocols*"),"1","0")</f>
        <v>0</v>
      </c>
      <c r="AZ103" s="25" t="str">
        <f>IF(COUNTIF($AH103,"*Following a review of the restraints, no steps were taken to decrease the use of restraint/secusion during this reporting period*"),"1","0")</f>
        <v>0</v>
      </c>
    </row>
    <row r="104" spans="1:52" ht="50" customHeight="1" x14ac:dyDescent="0.35">
      <c r="A104" s="28" t="s">
        <v>519</v>
      </c>
      <c r="B104" s="25" t="s">
        <v>111</v>
      </c>
      <c r="C104" s="25" t="s">
        <v>113</v>
      </c>
      <c r="D104" s="25" t="s">
        <v>113</v>
      </c>
      <c r="E104" s="25" t="s">
        <v>112</v>
      </c>
      <c r="F104" s="25" t="s">
        <v>109</v>
      </c>
      <c r="G104" s="25" t="s">
        <v>20</v>
      </c>
      <c r="H104" s="25" t="s">
        <v>54</v>
      </c>
      <c r="I104" s="25">
        <v>0</v>
      </c>
      <c r="J104" s="25">
        <v>0</v>
      </c>
      <c r="K104" s="25">
        <v>0</v>
      </c>
      <c r="L104" s="25" t="s">
        <v>53</v>
      </c>
      <c r="M104" s="25" t="str">
        <f>IF(COUNTIF($L104,"*Three or fewer restraints/seclusion occurred during this reporting period*"),"1","0")</f>
        <v>1</v>
      </c>
      <c r="N104" s="25" t="str">
        <f>IF(COUNTIF($L104,"*Update has been made to the FBA*"),"1","0")</f>
        <v>0</v>
      </c>
      <c r="O104" s="25" t="str">
        <f>IF(COUNTIF($L104,"*Update has been made to the PBSP*"),"1","0")</f>
        <v>0</v>
      </c>
      <c r="P104" s="25" t="str">
        <f>IF(COUNTIF($L104,"*ISP Team has convened*"),"1","0")</f>
        <v>0</v>
      </c>
      <c r="Q104" s="25" t="str">
        <f>IF(COUNTIF($L104,"*General retraining of staff*"),"1","0")</f>
        <v>0</v>
      </c>
      <c r="R104" s="25" t="str">
        <f>IF(COUNTIF($L104,"*ISP Team has convened*"),"1","0")</f>
        <v>0</v>
      </c>
      <c r="S104" s="25" t="str">
        <f>IF(COUNTIF($L104,"*Changes made to the ISP*"),"1","0")</f>
        <v>0</v>
      </c>
      <c r="T104" s="25" t="str">
        <f>IF(COUNTIF($L104,"*Assistive Device/Technology added to child's ISP*"),"1","0")</f>
        <v>0</v>
      </c>
      <c r="U104" s="25" t="str">
        <f>IF(COUNTIF($L104,"*Adaptations made to meet identified sensory needs*"),"1","0")</f>
        <v>0</v>
      </c>
      <c r="V104" s="25" t="str">
        <f>IF(COUNTIF($L104,"*Consultation with psychiatrist/medication prescriber*"),"1","0")</f>
        <v>0</v>
      </c>
      <c r="W104" s="25" t="str">
        <f>IF(COUNTIF($L104,"*Consultation with Primary Care Physician/Dentist*"),"1","0")</f>
        <v>0</v>
      </c>
      <c r="X104" s="25" t="str">
        <f>IF(COUNTIF($L104,"*Environmental changes to the setting interior*"),"1","0")</f>
        <v>0</v>
      </c>
      <c r="Y104" s="25" t="str">
        <f>IF(COUNTIF($L104,"*Door Window Dings Added*"),"1","0")</f>
        <v>0</v>
      </c>
      <c r="Z104" s="25" t="str">
        <f>IF(COUNTIF($L104,"*Environmental changes to the child's bedroom*"),"1","0")</f>
        <v>0</v>
      </c>
      <c r="AA104" s="25" t="str">
        <f>IF(COUNTIF($L104,"*Environmental changes to the setting exterior / property*"),"1","0")</f>
        <v>0</v>
      </c>
      <c r="AB104" s="25" t="str">
        <f>IF(COUNTIF($L104,"*Changes made to the child's schedule*"),"1","0")</f>
        <v>0</v>
      </c>
      <c r="AC104" s="25" t="str">
        <f>IF(COUNTIF($L104,"*Changes made to the child's protocols*"),"1","0")</f>
        <v>0</v>
      </c>
      <c r="AD104" s="25" t="str">
        <f>IF(COUNTIF($L104,"*Following a review of the restraints, no steps were taken to decrease the use of restraint/secusion during this reporting period*"),"1","0")</f>
        <v>0</v>
      </c>
      <c r="AE104" s="25">
        <v>0</v>
      </c>
      <c r="AF104" s="25">
        <v>0</v>
      </c>
      <c r="AG104" s="25">
        <v>0</v>
      </c>
      <c r="AH104" s="25" t="s">
        <v>53</v>
      </c>
      <c r="AI104" s="25" t="str">
        <f>IF(COUNTIF($AH104,"*Three or fewer restraints/seclusion occurred during this reporting period*"),"1","0")</f>
        <v>1</v>
      </c>
      <c r="AJ104" s="25" t="str">
        <f>IF(COUNTIF($AH104,"*Update has been made to the FBA*"),"1","0")</f>
        <v>0</v>
      </c>
      <c r="AK104" s="25" t="str">
        <f>IF(COUNTIF($AH104,"*Update has been made to the PBSP*"),"1","0")</f>
        <v>0</v>
      </c>
      <c r="AL104" s="25" t="str">
        <f>IF(COUNTIF($AH104,"*ISP Team has convened*"),"1","0")</f>
        <v>0</v>
      </c>
      <c r="AM104" s="25" t="str">
        <f>IF(COUNTIF($AH104,"*General retraining of staff*"),"1","0")</f>
        <v>0</v>
      </c>
      <c r="AN104" s="25" t="str">
        <f>IF(COUNTIF($AH104,"*ISP Team has convened*"),"1","0")</f>
        <v>0</v>
      </c>
      <c r="AO104" s="25" t="str">
        <f>IF(COUNTIF($AH104,"*Changes made to the ISP*"),"1","0")</f>
        <v>0</v>
      </c>
      <c r="AP104" s="25" t="str">
        <f>IF(COUNTIF($AH104,"*Assistive Device/Technology added to child's ISP*"),"1","0")</f>
        <v>0</v>
      </c>
      <c r="AQ104" s="25" t="str">
        <f>IF(COUNTIF($AH104,"*Adaptations made to meet identified sensory needs*"),"1","0")</f>
        <v>0</v>
      </c>
      <c r="AR104" s="25" t="str">
        <f>IF(COUNTIF($AH104,"*Consultation with psychiatrist/medication prescriber*"),"1","0")</f>
        <v>0</v>
      </c>
      <c r="AS104" s="25" t="str">
        <f>IF(COUNTIF($AH104,"*Consultation with Primary Care Physician/Dentist*"),"1","0")</f>
        <v>0</v>
      </c>
      <c r="AT104" s="25" t="str">
        <f>IF(COUNTIF($AH104,"*Environmental changes to the setting interior*"),"1","0")</f>
        <v>0</v>
      </c>
      <c r="AU104" s="25" t="str">
        <f>IF(COUNTIF($AH104,"*Door Window Dings Added*"),"1","0")</f>
        <v>0</v>
      </c>
      <c r="AV104" s="25" t="str">
        <f>IF(COUNTIF($AH104,"*Environmental changes to the child's bedroom*"),"1","0")</f>
        <v>0</v>
      </c>
      <c r="AW104" s="25" t="str">
        <f>IF(COUNTIF($AH104,"*Environmental changes to the setting exterior / property*"),"1","0")</f>
        <v>0</v>
      </c>
      <c r="AX104" s="25" t="str">
        <f>IF(COUNTIF($AH104,"*Changes made to the child's schedule*"),"1","0")</f>
        <v>0</v>
      </c>
      <c r="AY104" s="25" t="str">
        <f>IF(COUNTIF($AH104,"*Changes made to the child's protocols*"),"1","0")</f>
        <v>0</v>
      </c>
      <c r="AZ104" s="25" t="str">
        <f>IF(COUNTIF($AH104,"*Following a review of the restraints, no steps were taken to decrease the use of restraint/secusion during this reporting period*"),"1","0")</f>
        <v>0</v>
      </c>
    </row>
    <row r="105" spans="1:52" ht="50" customHeight="1" x14ac:dyDescent="0.35">
      <c r="A105" s="28" t="s">
        <v>520</v>
      </c>
      <c r="B105" s="25" t="s">
        <v>107</v>
      </c>
      <c r="C105" s="25" t="s">
        <v>108</v>
      </c>
      <c r="D105" s="25" t="s">
        <v>108</v>
      </c>
      <c r="E105" s="25" t="s">
        <v>112</v>
      </c>
      <c r="F105" s="25" t="s">
        <v>109</v>
      </c>
      <c r="G105" s="25" t="s">
        <v>20</v>
      </c>
      <c r="H105" s="25" t="s">
        <v>54</v>
      </c>
      <c r="I105" s="25">
        <v>0</v>
      </c>
      <c r="J105" s="25">
        <v>0</v>
      </c>
      <c r="K105" s="32">
        <v>0</v>
      </c>
      <c r="L105" s="25" t="s">
        <v>168</v>
      </c>
      <c r="M105" s="25" t="str">
        <f>IF(COUNTIF($L105,"*Three or fewer restraints/seclusion occurred during this reporting period*"),"1","0")</f>
        <v>0</v>
      </c>
      <c r="N105" s="25" t="str">
        <f>IF(COUNTIF($L105,"*Update has been made to the FBA*"),"1","0")</f>
        <v>0</v>
      </c>
      <c r="O105" s="25" t="str">
        <f>IF(COUNTIF($L105,"*Update has been made to the PBSP*"),"1","0")</f>
        <v>0</v>
      </c>
      <c r="P105" s="25" t="str">
        <f>IF(COUNTIF($L105,"*ISP Team has convened*"),"1","0")</f>
        <v>0</v>
      </c>
      <c r="Q105" s="25" t="str">
        <f>IF(COUNTIF($L105,"*General retraining of staff*"),"1","0")</f>
        <v>1</v>
      </c>
      <c r="R105" s="25" t="str">
        <f>IF(COUNTIF($L105,"*ISP Team has convened*"),"1","0")</f>
        <v>0</v>
      </c>
      <c r="S105" s="25" t="str">
        <f>IF(COUNTIF($L105,"*Changes made to the ISP*"),"1","0")</f>
        <v>0</v>
      </c>
      <c r="T105" s="25" t="str">
        <f>IF(COUNTIF($L105,"*Assistive Device/Technology added to child's ISP*"),"1","0")</f>
        <v>0</v>
      </c>
      <c r="U105" s="25" t="str">
        <f>IF(COUNTIF($L105,"*Adaptations made to meet identified sensory needs*"),"1","0")</f>
        <v>0</v>
      </c>
      <c r="V105" s="25" t="str">
        <f>IF(COUNTIF($L105,"*Consultation with psychiatrist/medication prescriber*"),"1","0")</f>
        <v>0</v>
      </c>
      <c r="W105" s="25" t="str">
        <f>IF(COUNTIF($L105,"*Consultation with Primary Care Physician/Dentist*"),"1","0")</f>
        <v>0</v>
      </c>
      <c r="X105" s="25" t="str">
        <f>IF(COUNTIF($L105,"*Environmental changes to the setting interior*"),"1","0")</f>
        <v>0</v>
      </c>
      <c r="Y105" s="25" t="str">
        <f>IF(COUNTIF($L105,"*Door Window Dings Added*"),"1","0")</f>
        <v>0</v>
      </c>
      <c r="Z105" s="25" t="str">
        <f>IF(COUNTIF($L105,"*Environmental changes to the child's bedroom*"),"1","0")</f>
        <v>0</v>
      </c>
      <c r="AA105" s="25" t="str">
        <f>IF(COUNTIF($L105,"*Environmental changes to the setting exterior / property*"),"1","0")</f>
        <v>0</v>
      </c>
      <c r="AB105" s="25" t="str">
        <f>IF(COUNTIF($L105,"*Changes made to the child's schedule*"),"1","0")</f>
        <v>0</v>
      </c>
      <c r="AC105" s="25" t="str">
        <f>IF(COUNTIF($L105,"*Changes made to the child's protocols*"),"1","0")</f>
        <v>0</v>
      </c>
      <c r="AD105" s="25" t="str">
        <f>IF(COUNTIF($L105,"*Following a review of the restraints, no steps were taken to decrease the use of restraint/secusion during this reporting period*"),"1","0")</f>
        <v>0</v>
      </c>
      <c r="AE105" s="25">
        <v>0</v>
      </c>
      <c r="AF105" s="25">
        <v>0</v>
      </c>
      <c r="AG105" s="25">
        <v>0</v>
      </c>
      <c r="AH105" s="25" t="s">
        <v>168</v>
      </c>
      <c r="AI105" s="25" t="str">
        <f>IF(COUNTIF($AH105,"*Three or fewer restraints/seclusion occurred during this reporting period*"),"1","0")</f>
        <v>0</v>
      </c>
      <c r="AJ105" s="25" t="str">
        <f>IF(COUNTIF($AH105,"*Update has been made to the FBA*"),"1","0")</f>
        <v>0</v>
      </c>
      <c r="AK105" s="25" t="str">
        <f>IF(COUNTIF($AH105,"*Update has been made to the PBSP*"),"1","0")</f>
        <v>0</v>
      </c>
      <c r="AL105" s="25" t="str">
        <f>IF(COUNTIF($AH105,"*ISP Team has convened*"),"1","0")</f>
        <v>0</v>
      </c>
      <c r="AM105" s="25" t="str">
        <f>IF(COUNTIF($AH105,"*General retraining of staff*"),"1","0")</f>
        <v>1</v>
      </c>
      <c r="AN105" s="25" t="str">
        <f>IF(COUNTIF($AH105,"*ISP Team has convened*"),"1","0")</f>
        <v>0</v>
      </c>
      <c r="AO105" s="25" t="str">
        <f>IF(COUNTIF($AH105,"*Changes made to the ISP*"),"1","0")</f>
        <v>0</v>
      </c>
      <c r="AP105" s="25" t="str">
        <f>IF(COUNTIF($AH105,"*Assistive Device/Technology added to child's ISP*"),"1","0")</f>
        <v>0</v>
      </c>
      <c r="AQ105" s="25" t="str">
        <f>IF(COUNTIF($AH105,"*Adaptations made to meet identified sensory needs*"),"1","0")</f>
        <v>0</v>
      </c>
      <c r="AR105" s="25" t="str">
        <f>IF(COUNTIF($AH105,"*Consultation with psychiatrist/medication prescriber*"),"1","0")</f>
        <v>0</v>
      </c>
      <c r="AS105" s="25" t="str">
        <f>IF(COUNTIF($AH105,"*Consultation with Primary Care Physician/Dentist*"),"1","0")</f>
        <v>0</v>
      </c>
      <c r="AT105" s="25" t="str">
        <f>IF(COUNTIF($AH105,"*Environmental changes to the setting interior*"),"1","0")</f>
        <v>0</v>
      </c>
      <c r="AU105" s="25" t="str">
        <f>IF(COUNTIF($AH105,"*Door Window Dings Added*"),"1","0")</f>
        <v>0</v>
      </c>
      <c r="AV105" s="25" t="str">
        <f>IF(COUNTIF($AH105,"*Environmental changes to the child's bedroom*"),"1","0")</f>
        <v>0</v>
      </c>
      <c r="AW105" s="25" t="str">
        <f>IF(COUNTIF($AH105,"*Environmental changes to the setting exterior / property*"),"1","0")</f>
        <v>0</v>
      </c>
      <c r="AX105" s="25" t="str">
        <f>IF(COUNTIF($AH105,"*Changes made to the child's schedule*"),"1","0")</f>
        <v>0</v>
      </c>
      <c r="AY105" s="25" t="str">
        <f>IF(COUNTIF($AH105,"*Changes made to the child's protocols*"),"1","0")</f>
        <v>0</v>
      </c>
      <c r="AZ105" s="25" t="str">
        <f>IF(COUNTIF($AH105,"*Following a review of the restraints, no steps were taken to decrease the use of restraint/secusion during this reporting period*"),"1","0")</f>
        <v>0</v>
      </c>
    </row>
    <row r="106" spans="1:52" ht="50" customHeight="1" x14ac:dyDescent="0.35">
      <c r="A106" s="28" t="s">
        <v>521</v>
      </c>
      <c r="B106" s="25" t="s">
        <v>121</v>
      </c>
      <c r="C106" s="25" t="s">
        <v>108</v>
      </c>
      <c r="D106" s="25" t="s">
        <v>108</v>
      </c>
      <c r="E106" s="25" t="s">
        <v>112</v>
      </c>
      <c r="F106" s="25" t="s">
        <v>109</v>
      </c>
      <c r="G106" s="25" t="s">
        <v>20</v>
      </c>
      <c r="H106" s="25" t="s">
        <v>54</v>
      </c>
      <c r="I106" s="25">
        <v>0</v>
      </c>
      <c r="J106" s="25">
        <v>0</v>
      </c>
      <c r="K106" s="25">
        <v>0</v>
      </c>
      <c r="L106" s="25" t="s">
        <v>53</v>
      </c>
      <c r="M106" s="25" t="str">
        <f>IF(COUNTIF($L106,"*Three or fewer restraints/seclusion occurred during this reporting period*"),"1","0")</f>
        <v>1</v>
      </c>
      <c r="N106" s="25" t="str">
        <f>IF(COUNTIF($L106,"*Update has been made to the FBA*"),"1","0")</f>
        <v>0</v>
      </c>
      <c r="O106" s="25" t="str">
        <f>IF(COUNTIF($L106,"*Update has been made to the PBSP*"),"1","0")</f>
        <v>0</v>
      </c>
      <c r="P106" s="25" t="str">
        <f>IF(COUNTIF($L106,"*ISP Team has convened*"),"1","0")</f>
        <v>0</v>
      </c>
      <c r="Q106" s="25" t="str">
        <f>IF(COUNTIF($L106,"*General retraining of staff*"),"1","0")</f>
        <v>0</v>
      </c>
      <c r="R106" s="25" t="str">
        <f>IF(COUNTIF($L106,"*ISP Team has convened*"),"1","0")</f>
        <v>0</v>
      </c>
      <c r="S106" s="25" t="str">
        <f>IF(COUNTIF($L106,"*Changes made to the ISP*"),"1","0")</f>
        <v>0</v>
      </c>
      <c r="T106" s="25" t="str">
        <f>IF(COUNTIF($L106,"*Assistive Device/Technology added to child's ISP*"),"1","0")</f>
        <v>0</v>
      </c>
      <c r="U106" s="25" t="str">
        <f>IF(COUNTIF($L106,"*Adaptations made to meet identified sensory needs*"),"1","0")</f>
        <v>0</v>
      </c>
      <c r="V106" s="25" t="str">
        <f>IF(COUNTIF($L106,"*Consultation with psychiatrist/medication prescriber*"),"1","0")</f>
        <v>0</v>
      </c>
      <c r="W106" s="25" t="str">
        <f>IF(COUNTIF($L106,"*Consultation with Primary Care Physician/Dentist*"),"1","0")</f>
        <v>0</v>
      </c>
      <c r="X106" s="25" t="str">
        <f>IF(COUNTIF($L106,"*Environmental changes to the setting interior*"),"1","0")</f>
        <v>0</v>
      </c>
      <c r="Y106" s="25" t="str">
        <f>IF(COUNTIF($L106,"*Door Window Dings Added*"),"1","0")</f>
        <v>0</v>
      </c>
      <c r="Z106" s="25" t="str">
        <f>IF(COUNTIF($L106,"*Environmental changes to the child's bedroom*"),"1","0")</f>
        <v>0</v>
      </c>
      <c r="AA106" s="25" t="str">
        <f>IF(COUNTIF($L106,"*Environmental changes to the setting exterior / property*"),"1","0")</f>
        <v>0</v>
      </c>
      <c r="AB106" s="25" t="str">
        <f>IF(COUNTIF($L106,"*Changes made to the child's schedule*"),"1","0")</f>
        <v>0</v>
      </c>
      <c r="AC106" s="25" t="str">
        <f>IF(COUNTIF($L106,"*Changes made to the child's protocols*"),"1","0")</f>
        <v>0</v>
      </c>
      <c r="AD106" s="25" t="str">
        <f>IF(COUNTIF($L106,"*Following a review of the restraints, no steps were taken to decrease the use of restraint/secusion during this reporting period*"),"1","0")</f>
        <v>0</v>
      </c>
      <c r="AE106" s="25">
        <v>0</v>
      </c>
      <c r="AF106" s="25">
        <v>0</v>
      </c>
      <c r="AG106" s="25">
        <v>0</v>
      </c>
      <c r="AH106" s="25" t="s">
        <v>53</v>
      </c>
      <c r="AI106" s="25" t="str">
        <f>IF(COUNTIF($AH106,"*Three or fewer restraints/seclusion occurred during this reporting period*"),"1","0")</f>
        <v>1</v>
      </c>
      <c r="AJ106" s="25" t="str">
        <f>IF(COUNTIF($AH106,"*Update has been made to the FBA*"),"1","0")</f>
        <v>0</v>
      </c>
      <c r="AK106" s="25" t="str">
        <f>IF(COUNTIF($AH106,"*Update has been made to the PBSP*"),"1","0")</f>
        <v>0</v>
      </c>
      <c r="AL106" s="25" t="str">
        <f>IF(COUNTIF($AH106,"*ISP Team has convened*"),"1","0")</f>
        <v>0</v>
      </c>
      <c r="AM106" s="25" t="str">
        <f>IF(COUNTIF($AH106,"*General retraining of staff*"),"1","0")</f>
        <v>0</v>
      </c>
      <c r="AN106" s="25" t="str">
        <f>IF(COUNTIF($AH106,"*ISP Team has convened*"),"1","0")</f>
        <v>0</v>
      </c>
      <c r="AO106" s="25" t="str">
        <f>IF(COUNTIF($AH106,"*Changes made to the ISP*"),"1","0")</f>
        <v>0</v>
      </c>
      <c r="AP106" s="25" t="str">
        <f>IF(COUNTIF($AH106,"*Assistive Device/Technology added to child's ISP*"),"1","0")</f>
        <v>0</v>
      </c>
      <c r="AQ106" s="25" t="str">
        <f>IF(COUNTIF($AH106,"*Adaptations made to meet identified sensory needs*"),"1","0")</f>
        <v>0</v>
      </c>
      <c r="AR106" s="25" t="str">
        <f>IF(COUNTIF($AH106,"*Consultation with psychiatrist/medication prescriber*"),"1","0")</f>
        <v>0</v>
      </c>
      <c r="AS106" s="25" t="str">
        <f>IF(COUNTIF($AH106,"*Consultation with Primary Care Physician/Dentist*"),"1","0")</f>
        <v>0</v>
      </c>
      <c r="AT106" s="25" t="str">
        <f>IF(COUNTIF($AH106,"*Environmental changes to the setting interior*"),"1","0")</f>
        <v>0</v>
      </c>
      <c r="AU106" s="25" t="str">
        <f>IF(COUNTIF($AH106,"*Door Window Dings Added*"),"1","0")</f>
        <v>0</v>
      </c>
      <c r="AV106" s="25" t="str">
        <f>IF(COUNTIF($AH106,"*Environmental changes to the child's bedroom*"),"1","0")</f>
        <v>0</v>
      </c>
      <c r="AW106" s="25" t="str">
        <f>IF(COUNTIF($AH106,"*Environmental changes to the setting exterior / property*"),"1","0")</f>
        <v>0</v>
      </c>
      <c r="AX106" s="25" t="str">
        <f>IF(COUNTIF($AH106,"*Changes made to the child's schedule*"),"1","0")</f>
        <v>0</v>
      </c>
      <c r="AY106" s="25" t="str">
        <f>IF(COUNTIF($AH106,"*Changes made to the child's protocols*"),"1","0")</f>
        <v>0</v>
      </c>
      <c r="AZ106" s="25" t="str">
        <f>IF(COUNTIF($AH106,"*Following a review of the restraints, no steps were taken to decrease the use of restraint/secusion during this reporting period*"),"1","0")</f>
        <v>0</v>
      </c>
    </row>
    <row r="107" spans="1:52" ht="50" customHeight="1" x14ac:dyDescent="0.35">
      <c r="A107" s="28" t="s">
        <v>522</v>
      </c>
      <c r="B107" s="25" t="s">
        <v>107</v>
      </c>
      <c r="C107" s="25" t="s">
        <v>108</v>
      </c>
      <c r="D107" s="25" t="s">
        <v>108</v>
      </c>
      <c r="E107" s="25" t="s">
        <v>112</v>
      </c>
      <c r="F107" s="25" t="s">
        <v>109</v>
      </c>
      <c r="G107" s="25" t="s">
        <v>20</v>
      </c>
      <c r="H107" s="25" t="s">
        <v>54</v>
      </c>
      <c r="I107" s="25">
        <v>0</v>
      </c>
      <c r="J107" s="25">
        <v>0</v>
      </c>
      <c r="K107" s="25">
        <v>0</v>
      </c>
      <c r="L107" s="25" t="s">
        <v>53</v>
      </c>
      <c r="M107" s="25" t="str">
        <f>IF(COUNTIF($L107,"*Three or fewer restraints/seclusion occurred during this reporting period*"),"1","0")</f>
        <v>1</v>
      </c>
      <c r="N107" s="25" t="str">
        <f>IF(COUNTIF($L107,"*Update has been made to the FBA*"),"1","0")</f>
        <v>0</v>
      </c>
      <c r="O107" s="25" t="str">
        <f>IF(COUNTIF($L107,"*Update has been made to the PBSP*"),"1","0")</f>
        <v>0</v>
      </c>
      <c r="P107" s="25" t="str">
        <f>IF(COUNTIF($L107,"*ISP Team has convened*"),"1","0")</f>
        <v>0</v>
      </c>
      <c r="Q107" s="25" t="str">
        <f>IF(COUNTIF($L107,"*General retraining of staff*"),"1","0")</f>
        <v>0</v>
      </c>
      <c r="R107" s="25" t="str">
        <f>IF(COUNTIF($L107,"*ISP Team has convened*"),"1","0")</f>
        <v>0</v>
      </c>
      <c r="S107" s="25" t="str">
        <f>IF(COUNTIF($L107,"*Changes made to the ISP*"),"1","0")</f>
        <v>0</v>
      </c>
      <c r="T107" s="25" t="str">
        <f>IF(COUNTIF($L107,"*Assistive Device/Technology added to child's ISP*"),"1","0")</f>
        <v>0</v>
      </c>
      <c r="U107" s="25" t="str">
        <f>IF(COUNTIF($L107,"*Adaptations made to meet identified sensory needs*"),"1","0")</f>
        <v>0</v>
      </c>
      <c r="V107" s="25" t="str">
        <f>IF(COUNTIF($L107,"*Consultation with psychiatrist/medication prescriber*"),"1","0")</f>
        <v>0</v>
      </c>
      <c r="W107" s="25" t="str">
        <f>IF(COUNTIF($L107,"*Consultation with Primary Care Physician/Dentist*"),"1","0")</f>
        <v>0</v>
      </c>
      <c r="X107" s="25" t="str">
        <f>IF(COUNTIF($L107,"*Environmental changes to the setting interior*"),"1","0")</f>
        <v>0</v>
      </c>
      <c r="Y107" s="25" t="str">
        <f>IF(COUNTIF($L107,"*Door Window Dings Added*"),"1","0")</f>
        <v>0</v>
      </c>
      <c r="Z107" s="25" t="str">
        <f>IF(COUNTIF($L107,"*Environmental changes to the child's bedroom*"),"1","0")</f>
        <v>0</v>
      </c>
      <c r="AA107" s="25" t="str">
        <f>IF(COUNTIF($L107,"*Environmental changes to the setting exterior / property*"),"1","0")</f>
        <v>0</v>
      </c>
      <c r="AB107" s="25" t="str">
        <f>IF(COUNTIF($L107,"*Changes made to the child's schedule*"),"1","0")</f>
        <v>0</v>
      </c>
      <c r="AC107" s="25" t="str">
        <f>IF(COUNTIF($L107,"*Changes made to the child's protocols*"),"1","0")</f>
        <v>0</v>
      </c>
      <c r="AD107" s="25" t="str">
        <f>IF(COUNTIF($L107,"*Following a review of the restraints, no steps were taken to decrease the use of restraint/secusion during this reporting period*"),"1","0")</f>
        <v>0</v>
      </c>
      <c r="AE107" s="25">
        <v>0</v>
      </c>
      <c r="AF107" s="25">
        <v>0</v>
      </c>
      <c r="AG107" s="25">
        <v>0</v>
      </c>
      <c r="AH107" s="25" t="s">
        <v>53</v>
      </c>
      <c r="AI107" s="25" t="str">
        <f>IF(COUNTIF($AH107,"*Three or fewer restraints/seclusion occurred during this reporting period*"),"1","0")</f>
        <v>1</v>
      </c>
      <c r="AJ107" s="25" t="str">
        <f>IF(COUNTIF($AH107,"*Update has been made to the FBA*"),"1","0")</f>
        <v>0</v>
      </c>
      <c r="AK107" s="25" t="str">
        <f>IF(COUNTIF($AH107,"*Update has been made to the PBSP*"),"1","0")</f>
        <v>0</v>
      </c>
      <c r="AL107" s="25" t="str">
        <f>IF(COUNTIF($AH107,"*ISP Team has convened*"),"1","0")</f>
        <v>0</v>
      </c>
      <c r="AM107" s="25" t="str">
        <f>IF(COUNTIF($AH107,"*General retraining of staff*"),"1","0")</f>
        <v>0</v>
      </c>
      <c r="AN107" s="25" t="str">
        <f>IF(COUNTIF($AH107,"*ISP Team has convened*"),"1","0")</f>
        <v>0</v>
      </c>
      <c r="AO107" s="25" t="str">
        <f>IF(COUNTIF($AH107,"*Changes made to the ISP*"),"1","0")</f>
        <v>0</v>
      </c>
      <c r="AP107" s="25" t="str">
        <f>IF(COUNTIF($AH107,"*Assistive Device/Technology added to child's ISP*"),"1","0")</f>
        <v>0</v>
      </c>
      <c r="AQ107" s="25" t="str">
        <f>IF(COUNTIF($AH107,"*Adaptations made to meet identified sensory needs*"),"1","0")</f>
        <v>0</v>
      </c>
      <c r="AR107" s="25" t="str">
        <f>IF(COUNTIF($AH107,"*Consultation with psychiatrist/medication prescriber*"),"1","0")</f>
        <v>0</v>
      </c>
      <c r="AS107" s="25" t="str">
        <f>IF(COUNTIF($AH107,"*Consultation with Primary Care Physician/Dentist*"),"1","0")</f>
        <v>0</v>
      </c>
      <c r="AT107" s="25" t="str">
        <f>IF(COUNTIF($AH107,"*Environmental changes to the setting interior*"),"1","0")</f>
        <v>0</v>
      </c>
      <c r="AU107" s="25" t="str">
        <f>IF(COUNTIF($AH107,"*Door Window Dings Added*"),"1","0")</f>
        <v>0</v>
      </c>
      <c r="AV107" s="25" t="str">
        <f>IF(COUNTIF($AH107,"*Environmental changes to the child's bedroom*"),"1","0")</f>
        <v>0</v>
      </c>
      <c r="AW107" s="25" t="str">
        <f>IF(COUNTIF($AH107,"*Environmental changes to the setting exterior / property*"),"1","0")</f>
        <v>0</v>
      </c>
      <c r="AX107" s="25" t="str">
        <f>IF(COUNTIF($AH107,"*Changes made to the child's schedule*"),"1","0")</f>
        <v>0</v>
      </c>
      <c r="AY107" s="25" t="str">
        <f>IF(COUNTIF($AH107,"*Changes made to the child's protocols*"),"1","0")</f>
        <v>0</v>
      </c>
      <c r="AZ107" s="25" t="str">
        <f>IF(COUNTIF($AH107,"*Following a review of the restraints, no steps were taken to decrease the use of restraint/secusion during this reporting period*"),"1","0")</f>
        <v>0</v>
      </c>
    </row>
    <row r="108" spans="1:52" ht="50" customHeight="1" x14ac:dyDescent="0.35">
      <c r="A108" s="28" t="s">
        <v>523</v>
      </c>
      <c r="B108" s="31" t="s">
        <v>121</v>
      </c>
      <c r="C108" s="31" t="s">
        <v>108</v>
      </c>
      <c r="D108" s="31" t="s">
        <v>108</v>
      </c>
      <c r="E108" s="31" t="s">
        <v>112</v>
      </c>
      <c r="F108" s="31" t="s">
        <v>109</v>
      </c>
      <c r="G108" s="31" t="s">
        <v>54</v>
      </c>
      <c r="H108" s="31" t="s">
        <v>54</v>
      </c>
      <c r="I108" s="31">
        <v>0</v>
      </c>
      <c r="J108" s="31">
        <v>0</v>
      </c>
      <c r="K108" s="31">
        <v>0</v>
      </c>
      <c r="L108" s="31" t="s">
        <v>165</v>
      </c>
      <c r="M108" s="25" t="str">
        <f>IF(COUNTIF($L108,"*Three or fewer restraints/seclusion occurred during this reporting period*"),"1","0")</f>
        <v>0</v>
      </c>
      <c r="N108" s="25" t="str">
        <f>IF(COUNTIF($L108,"*Update has been made to the FBA*"),"1","0")</f>
        <v>0</v>
      </c>
      <c r="O108" s="25" t="str">
        <f>IF(COUNTIF($L108,"*Update has been made to the PBSP*"),"1","0")</f>
        <v>0</v>
      </c>
      <c r="P108" s="25" t="str">
        <f>IF(COUNTIF($L108,"*ISP Team has convened*"),"1","0")</f>
        <v>0</v>
      </c>
      <c r="Q108" s="25" t="str">
        <f>IF(COUNTIF($L108,"*General retraining of staff*"),"1","0")</f>
        <v>0</v>
      </c>
      <c r="R108" s="25" t="str">
        <f>IF(COUNTIF($L108,"*ISP Team has convened*"),"1","0")</f>
        <v>0</v>
      </c>
      <c r="S108" s="25" t="str">
        <f>IF(COUNTIF($L108,"*Changes made to the ISP*"),"1","0")</f>
        <v>0</v>
      </c>
      <c r="T108" s="25" t="str">
        <f>IF(COUNTIF($L108,"*Assistive Device/Technology added to child's ISP*"),"1","0")</f>
        <v>0</v>
      </c>
      <c r="U108" s="25" t="str">
        <f>IF(COUNTIF($L108,"*Adaptations made to meet identified sensory needs*"),"1","0")</f>
        <v>1</v>
      </c>
      <c r="V108" s="25" t="str">
        <f>IF(COUNTIF($L108,"*Consultation with psychiatrist/medication prescriber*"),"1","0")</f>
        <v>0</v>
      </c>
      <c r="W108" s="25" t="str">
        <f>IF(COUNTIF($L108,"*Consultation with Primary Care Physician/Dentist*"),"1","0")</f>
        <v>0</v>
      </c>
      <c r="X108" s="25" t="str">
        <f>IF(COUNTIF($L108,"*Environmental changes to the setting interior*"),"1","0")</f>
        <v>0</v>
      </c>
      <c r="Y108" s="25" t="str">
        <f>IF(COUNTIF($L108,"*Door Window Dings Added*"),"1","0")</f>
        <v>0</v>
      </c>
      <c r="Z108" s="25" t="str">
        <f>IF(COUNTIF($L108,"*Environmental changes to the child's bedroom*"),"1","0")</f>
        <v>0</v>
      </c>
      <c r="AA108" s="25" t="str">
        <f>IF(COUNTIF($L108,"*Environmental changes to the setting exterior / property*"),"1","0")</f>
        <v>0</v>
      </c>
      <c r="AB108" s="25" t="str">
        <f>IF(COUNTIF($L108,"*Changes made to the child's schedule*"),"1","0")</f>
        <v>0</v>
      </c>
      <c r="AC108" s="25" t="str">
        <f>IF(COUNTIF($L108,"*Changes made to the child's protocols*"),"1","0")</f>
        <v>0</v>
      </c>
      <c r="AD108" s="25" t="str">
        <f>IF(COUNTIF($L108,"*Following a review of the restraints, no steps were taken to decrease the use of restraint/secusion during this reporting period*"),"1","0")</f>
        <v>0</v>
      </c>
      <c r="AE108" s="25">
        <v>0</v>
      </c>
      <c r="AF108" s="25">
        <v>0</v>
      </c>
      <c r="AG108" s="25">
        <v>0</v>
      </c>
      <c r="AH108" s="25" t="s">
        <v>164</v>
      </c>
      <c r="AI108" s="25" t="str">
        <f>IF(COUNTIF($AH108,"*Three or fewer restraints/seclusion occurred during this reporting period*"),"1","0")</f>
        <v>0</v>
      </c>
      <c r="AJ108" s="25" t="str">
        <f>IF(COUNTIF($AH108,"*Update has been made to the FBA*"),"1","0")</f>
        <v>0</v>
      </c>
      <c r="AK108" s="25" t="str">
        <f>IF(COUNTIF($AH108,"*Update has been made to the PBSP*"),"1","0")</f>
        <v>0</v>
      </c>
      <c r="AL108" s="25" t="str">
        <f>IF(COUNTIF($AH108,"*ISP Team has convened*"),"1","0")</f>
        <v>0</v>
      </c>
      <c r="AM108" s="25" t="str">
        <f>IF(COUNTIF($AH108,"*General retraining of staff*"),"1","0")</f>
        <v>0</v>
      </c>
      <c r="AN108" s="25" t="str">
        <f>IF(COUNTIF($AH108,"*ISP Team has convened*"),"1","0")</f>
        <v>0</v>
      </c>
      <c r="AO108" s="25" t="str">
        <f>IF(COUNTIF($AH108,"*Changes made to the ISP*"),"1","0")</f>
        <v>0</v>
      </c>
      <c r="AP108" s="25" t="str">
        <f>IF(COUNTIF($AH108,"*Assistive Device/Technology added to child's ISP*"),"1","0")</f>
        <v>0</v>
      </c>
      <c r="AQ108" s="25" t="str">
        <f>IF(COUNTIF($AH108,"*Adaptations made to meet identified sensory needs*"),"1","0")</f>
        <v>0</v>
      </c>
      <c r="AR108" s="25" t="str">
        <f>IF(COUNTIF($AH108,"*Consultation with psychiatrist/medication prescriber*"),"1","0")</f>
        <v>0</v>
      </c>
      <c r="AS108" s="25" t="str">
        <f>IF(COUNTIF($AH108,"*Consultation with Primary Care Physician/Dentist*"),"1","0")</f>
        <v>0</v>
      </c>
      <c r="AT108" s="25" t="str">
        <f>IF(COUNTIF($AH108,"*Environmental changes to the setting interior*"),"1","0")</f>
        <v>0</v>
      </c>
      <c r="AU108" s="25" t="str">
        <f>IF(COUNTIF($AH108,"*Door Window Dings Added*"),"1","0")</f>
        <v>0</v>
      </c>
      <c r="AV108" s="25" t="str">
        <f>IF(COUNTIF($AH108,"*Environmental changes to the child's bedroom*"),"1","0")</f>
        <v>0</v>
      </c>
      <c r="AW108" s="25" t="str">
        <f>IF(COUNTIF($AH108,"*Environmental changes to the setting exterior / property*"),"1","0")</f>
        <v>0</v>
      </c>
      <c r="AX108" s="25" t="str">
        <f>IF(COUNTIF($AH108,"*Changes made to the child's schedule*"),"1","0")</f>
        <v>0</v>
      </c>
      <c r="AY108" s="25" t="str">
        <f>IF(COUNTIF($AH108,"*Changes made to the child's protocols*"),"1","0")</f>
        <v>0</v>
      </c>
      <c r="AZ108" s="25" t="str">
        <f>IF(COUNTIF($AH108,"*Following a review of the restraints, no steps were taken to decrease the use of restraint/secusion during this reporting period*"),"1","0")</f>
        <v>0</v>
      </c>
    </row>
    <row r="109" spans="1:52" ht="50" customHeight="1" x14ac:dyDescent="0.35">
      <c r="A109" s="28" t="s">
        <v>524</v>
      </c>
      <c r="B109" s="25" t="s">
        <v>107</v>
      </c>
      <c r="C109" s="25" t="s">
        <v>113</v>
      </c>
      <c r="D109" s="25" t="s">
        <v>108</v>
      </c>
      <c r="E109" s="25" t="s">
        <v>112</v>
      </c>
      <c r="F109" s="25" t="s">
        <v>109</v>
      </c>
      <c r="G109" s="25" t="s">
        <v>20</v>
      </c>
      <c r="H109" s="25" t="s">
        <v>54</v>
      </c>
      <c r="I109" s="25">
        <v>0</v>
      </c>
      <c r="J109" s="25">
        <v>0</v>
      </c>
      <c r="K109" s="25">
        <v>0</v>
      </c>
      <c r="L109" s="25" t="s">
        <v>53</v>
      </c>
      <c r="M109" s="25" t="str">
        <f>IF(COUNTIF($L109,"*Three or fewer restraints/seclusion occurred during this reporting period*"),"1","0")</f>
        <v>1</v>
      </c>
      <c r="N109" s="25" t="str">
        <f>IF(COUNTIF($L109,"*Update has been made to the FBA*"),"1","0")</f>
        <v>0</v>
      </c>
      <c r="O109" s="25" t="str">
        <f>IF(COUNTIF($L109,"*Update has been made to the PBSP*"),"1","0")</f>
        <v>0</v>
      </c>
      <c r="P109" s="25" t="str">
        <f>IF(COUNTIF($L109,"*ISP Team has convened*"),"1","0")</f>
        <v>0</v>
      </c>
      <c r="Q109" s="25" t="str">
        <f>IF(COUNTIF($L109,"*General retraining of staff*"),"1","0")</f>
        <v>0</v>
      </c>
      <c r="R109" s="25" t="str">
        <f>IF(COUNTIF($L109,"*ISP Team has convened*"),"1","0")</f>
        <v>0</v>
      </c>
      <c r="S109" s="25" t="str">
        <f>IF(COUNTIF($L109,"*Changes made to the ISP*"),"1","0")</f>
        <v>0</v>
      </c>
      <c r="T109" s="25" t="str">
        <f>IF(COUNTIF($L109,"*Assistive Device/Technology added to child's ISP*"),"1","0")</f>
        <v>0</v>
      </c>
      <c r="U109" s="25" t="str">
        <f>IF(COUNTIF($L109,"*Adaptations made to meet identified sensory needs*"),"1","0")</f>
        <v>0</v>
      </c>
      <c r="V109" s="25" t="str">
        <f>IF(COUNTIF($L109,"*Consultation with psychiatrist/medication prescriber*"),"1","0")</f>
        <v>0</v>
      </c>
      <c r="W109" s="25" t="str">
        <f>IF(COUNTIF($L109,"*Consultation with Primary Care Physician/Dentist*"),"1","0")</f>
        <v>0</v>
      </c>
      <c r="X109" s="25" t="str">
        <f>IF(COUNTIF($L109,"*Environmental changes to the setting interior*"),"1","0")</f>
        <v>0</v>
      </c>
      <c r="Y109" s="25" t="str">
        <f>IF(COUNTIF($L109,"*Door Window Dings Added*"),"1","0")</f>
        <v>0</v>
      </c>
      <c r="Z109" s="25" t="str">
        <f>IF(COUNTIF($L109,"*Environmental changes to the child's bedroom*"),"1","0")</f>
        <v>0</v>
      </c>
      <c r="AA109" s="25" t="str">
        <f>IF(COUNTIF($L109,"*Environmental changes to the setting exterior / property*"),"1","0")</f>
        <v>0</v>
      </c>
      <c r="AB109" s="25" t="str">
        <f>IF(COUNTIF($L109,"*Changes made to the child's schedule*"),"1","0")</f>
        <v>0</v>
      </c>
      <c r="AC109" s="25" t="str">
        <f>IF(COUNTIF($L109,"*Changes made to the child's protocols*"),"1","0")</f>
        <v>0</v>
      </c>
      <c r="AD109" s="25" t="str">
        <f>IF(COUNTIF($L109,"*Following a review of the restraints, no steps were taken to decrease the use of restraint/secusion during this reporting period*"),"1","0")</f>
        <v>0</v>
      </c>
      <c r="AE109" s="25">
        <v>0</v>
      </c>
      <c r="AF109" s="25">
        <v>0</v>
      </c>
      <c r="AG109" s="25">
        <v>0</v>
      </c>
      <c r="AH109" s="25" t="s">
        <v>53</v>
      </c>
      <c r="AI109" s="25" t="str">
        <f>IF(COUNTIF($AH109,"*Three or fewer restraints/seclusion occurred during this reporting period*"),"1","0")</f>
        <v>1</v>
      </c>
      <c r="AJ109" s="25" t="str">
        <f>IF(COUNTIF($AH109,"*Update has been made to the FBA*"),"1","0")</f>
        <v>0</v>
      </c>
      <c r="AK109" s="25" t="str">
        <f>IF(COUNTIF($AH109,"*Update has been made to the PBSP*"),"1","0")</f>
        <v>0</v>
      </c>
      <c r="AL109" s="25" t="str">
        <f>IF(COUNTIF($AH109,"*ISP Team has convened*"),"1","0")</f>
        <v>0</v>
      </c>
      <c r="AM109" s="25" t="str">
        <f>IF(COUNTIF($AH109,"*General retraining of staff*"),"1","0")</f>
        <v>0</v>
      </c>
      <c r="AN109" s="25" t="str">
        <f>IF(COUNTIF($AH109,"*ISP Team has convened*"),"1","0")</f>
        <v>0</v>
      </c>
      <c r="AO109" s="25" t="str">
        <f>IF(COUNTIF($AH109,"*Changes made to the ISP*"),"1","0")</f>
        <v>0</v>
      </c>
      <c r="AP109" s="25" t="str">
        <f>IF(COUNTIF($AH109,"*Assistive Device/Technology added to child's ISP*"),"1","0")</f>
        <v>0</v>
      </c>
      <c r="AQ109" s="25" t="str">
        <f>IF(COUNTIF($AH109,"*Adaptations made to meet identified sensory needs*"),"1","0")</f>
        <v>0</v>
      </c>
      <c r="AR109" s="25" t="str">
        <f>IF(COUNTIF($AH109,"*Consultation with psychiatrist/medication prescriber*"),"1","0")</f>
        <v>0</v>
      </c>
      <c r="AS109" s="25" t="str">
        <f>IF(COUNTIF($AH109,"*Consultation with Primary Care Physician/Dentist*"),"1","0")</f>
        <v>0</v>
      </c>
      <c r="AT109" s="25" t="str">
        <f>IF(COUNTIF($AH109,"*Environmental changes to the setting interior*"),"1","0")</f>
        <v>0</v>
      </c>
      <c r="AU109" s="25" t="str">
        <f>IF(COUNTIF($AH109,"*Door Window Dings Added*"),"1","0")</f>
        <v>0</v>
      </c>
      <c r="AV109" s="25" t="str">
        <f>IF(COUNTIF($AH109,"*Environmental changes to the child's bedroom*"),"1","0")</f>
        <v>0</v>
      </c>
      <c r="AW109" s="25" t="str">
        <f>IF(COUNTIF($AH109,"*Environmental changes to the setting exterior / property*"),"1","0")</f>
        <v>0</v>
      </c>
      <c r="AX109" s="25" t="str">
        <f>IF(COUNTIF($AH109,"*Changes made to the child's schedule*"),"1","0")</f>
        <v>0</v>
      </c>
      <c r="AY109" s="25" t="str">
        <f>IF(COUNTIF($AH109,"*Changes made to the child's protocols*"),"1","0")</f>
        <v>0</v>
      </c>
      <c r="AZ109" s="25" t="str">
        <f>IF(COUNTIF($AH109,"*Following a review of the restraints, no steps were taken to decrease the use of restraint/secusion during this reporting period*"),"1","0")</f>
        <v>0</v>
      </c>
    </row>
    <row r="110" spans="1:52" ht="50" customHeight="1" x14ac:dyDescent="0.35">
      <c r="A110" s="28" t="s">
        <v>525</v>
      </c>
      <c r="B110" s="25" t="s">
        <v>107</v>
      </c>
      <c r="C110" s="25" t="s">
        <v>108</v>
      </c>
      <c r="D110" s="25" t="s">
        <v>108</v>
      </c>
      <c r="E110" s="25" t="s">
        <v>112</v>
      </c>
      <c r="F110" s="25" t="s">
        <v>109</v>
      </c>
      <c r="G110" s="25" t="s">
        <v>20</v>
      </c>
      <c r="H110" s="25" t="s">
        <v>54</v>
      </c>
      <c r="I110" s="25">
        <v>0</v>
      </c>
      <c r="J110" s="25">
        <v>0</v>
      </c>
      <c r="K110" s="25">
        <v>0</v>
      </c>
      <c r="L110" s="25" t="s">
        <v>53</v>
      </c>
      <c r="M110" s="25" t="str">
        <f>IF(COUNTIF($L110,"*Three or fewer restraints/seclusion occurred during this reporting period*"),"1","0")</f>
        <v>1</v>
      </c>
      <c r="N110" s="25" t="str">
        <f>IF(COUNTIF($L110,"*Update has been made to the FBA*"),"1","0")</f>
        <v>0</v>
      </c>
      <c r="O110" s="25" t="str">
        <f>IF(COUNTIF($L110,"*Update has been made to the PBSP*"),"1","0")</f>
        <v>0</v>
      </c>
      <c r="P110" s="25" t="str">
        <f>IF(COUNTIF($L110,"*ISP Team has convened*"),"1","0")</f>
        <v>0</v>
      </c>
      <c r="Q110" s="25" t="str">
        <f>IF(COUNTIF($L110,"*General retraining of staff*"),"1","0")</f>
        <v>0</v>
      </c>
      <c r="R110" s="25" t="str">
        <f>IF(COUNTIF($L110,"*ISP Team has convened*"),"1","0")</f>
        <v>0</v>
      </c>
      <c r="S110" s="25" t="str">
        <f>IF(COUNTIF($L110,"*Changes made to the ISP*"),"1","0")</f>
        <v>0</v>
      </c>
      <c r="T110" s="25" t="str">
        <f>IF(COUNTIF($L110,"*Assistive Device/Technology added to child's ISP*"),"1","0")</f>
        <v>0</v>
      </c>
      <c r="U110" s="25" t="str">
        <f>IF(COUNTIF($L110,"*Adaptations made to meet identified sensory needs*"),"1","0")</f>
        <v>0</v>
      </c>
      <c r="V110" s="25" t="str">
        <f>IF(COUNTIF($L110,"*Consultation with psychiatrist/medication prescriber*"),"1","0")</f>
        <v>0</v>
      </c>
      <c r="W110" s="25" t="str">
        <f>IF(COUNTIF($L110,"*Consultation with Primary Care Physician/Dentist*"),"1","0")</f>
        <v>0</v>
      </c>
      <c r="X110" s="25" t="str">
        <f>IF(COUNTIF($L110,"*Environmental changes to the setting interior*"),"1","0")</f>
        <v>0</v>
      </c>
      <c r="Y110" s="25" t="str">
        <f>IF(COUNTIF($L110,"*Door Window Dings Added*"),"1","0")</f>
        <v>0</v>
      </c>
      <c r="Z110" s="25" t="str">
        <f>IF(COUNTIF($L110,"*Environmental changes to the child's bedroom*"),"1","0")</f>
        <v>0</v>
      </c>
      <c r="AA110" s="25" t="str">
        <f>IF(COUNTIF($L110,"*Environmental changes to the setting exterior / property*"),"1","0")</f>
        <v>0</v>
      </c>
      <c r="AB110" s="25" t="str">
        <f>IF(COUNTIF($L110,"*Changes made to the child's schedule*"),"1","0")</f>
        <v>0</v>
      </c>
      <c r="AC110" s="25" t="str">
        <f>IF(COUNTIF($L110,"*Changes made to the child's protocols*"),"1","0")</f>
        <v>0</v>
      </c>
      <c r="AD110" s="25" t="str">
        <f>IF(COUNTIF($L110,"*Following a review of the restraints, no steps were taken to decrease the use of restraint/secusion during this reporting period*"),"1","0")</f>
        <v>0</v>
      </c>
      <c r="AE110" s="25">
        <v>0</v>
      </c>
      <c r="AF110" s="25">
        <v>0</v>
      </c>
      <c r="AG110" s="25">
        <v>0</v>
      </c>
      <c r="AH110" s="25" t="s">
        <v>53</v>
      </c>
      <c r="AI110" s="25" t="str">
        <f>IF(COUNTIF($AH110,"*Three or fewer restraints/seclusion occurred during this reporting period*"),"1","0")</f>
        <v>1</v>
      </c>
      <c r="AJ110" s="25" t="str">
        <f>IF(COUNTIF($AH110,"*Update has been made to the FBA*"),"1","0")</f>
        <v>0</v>
      </c>
      <c r="AK110" s="25" t="str">
        <f>IF(COUNTIF($AH110,"*Update has been made to the PBSP*"),"1","0")</f>
        <v>0</v>
      </c>
      <c r="AL110" s="25" t="str">
        <f>IF(COUNTIF($AH110,"*ISP Team has convened*"),"1","0")</f>
        <v>0</v>
      </c>
      <c r="AM110" s="25" t="str">
        <f>IF(COUNTIF($AH110,"*General retraining of staff*"),"1","0")</f>
        <v>0</v>
      </c>
      <c r="AN110" s="25" t="str">
        <f>IF(COUNTIF($AH110,"*ISP Team has convened*"),"1","0")</f>
        <v>0</v>
      </c>
      <c r="AO110" s="25" t="str">
        <f>IF(COUNTIF($AH110,"*Changes made to the ISP*"),"1","0")</f>
        <v>0</v>
      </c>
      <c r="AP110" s="25" t="str">
        <f>IF(COUNTIF($AH110,"*Assistive Device/Technology added to child's ISP*"),"1","0")</f>
        <v>0</v>
      </c>
      <c r="AQ110" s="25" t="str">
        <f>IF(COUNTIF($AH110,"*Adaptations made to meet identified sensory needs*"),"1","0")</f>
        <v>0</v>
      </c>
      <c r="AR110" s="25" t="str">
        <f>IF(COUNTIF($AH110,"*Consultation with psychiatrist/medication prescriber*"),"1","0")</f>
        <v>0</v>
      </c>
      <c r="AS110" s="25" t="str">
        <f>IF(COUNTIF($AH110,"*Consultation with Primary Care Physician/Dentist*"),"1","0")</f>
        <v>0</v>
      </c>
      <c r="AT110" s="25" t="str">
        <f>IF(COUNTIF($AH110,"*Environmental changes to the setting interior*"),"1","0")</f>
        <v>0</v>
      </c>
      <c r="AU110" s="25" t="str">
        <f>IF(COUNTIF($AH110,"*Door Window Dings Added*"),"1","0")</f>
        <v>0</v>
      </c>
      <c r="AV110" s="25" t="str">
        <f>IF(COUNTIF($AH110,"*Environmental changes to the child's bedroom*"),"1","0")</f>
        <v>0</v>
      </c>
      <c r="AW110" s="25" t="str">
        <f>IF(COUNTIF($AH110,"*Environmental changes to the setting exterior / property*"),"1","0")</f>
        <v>0</v>
      </c>
      <c r="AX110" s="25" t="str">
        <f>IF(COUNTIF($AH110,"*Changes made to the child's schedule*"),"1","0")</f>
        <v>0</v>
      </c>
      <c r="AY110" s="25" t="str">
        <f>IF(COUNTIF($AH110,"*Changes made to the child's protocols*"),"1","0")</f>
        <v>0</v>
      </c>
      <c r="AZ110" s="25" t="str">
        <f>IF(COUNTIF($AH110,"*Following a review of the restraints, no steps were taken to decrease the use of restraint/secusion during this reporting period*"),"1","0")</f>
        <v>0</v>
      </c>
    </row>
    <row r="111" spans="1:52" ht="50" customHeight="1" x14ac:dyDescent="0.35">
      <c r="A111" s="28" t="s">
        <v>526</v>
      </c>
      <c r="B111" s="25" t="s">
        <v>107</v>
      </c>
      <c r="C111" s="25" t="s">
        <v>108</v>
      </c>
      <c r="D111" s="25" t="s">
        <v>108</v>
      </c>
      <c r="E111" s="25" t="s">
        <v>112</v>
      </c>
      <c r="F111" s="25" t="s">
        <v>109</v>
      </c>
      <c r="G111" s="25" t="s">
        <v>20</v>
      </c>
      <c r="H111" s="25" t="s">
        <v>54</v>
      </c>
      <c r="I111" s="25">
        <v>0</v>
      </c>
      <c r="J111" s="25">
        <v>0</v>
      </c>
      <c r="K111" s="25">
        <v>0</v>
      </c>
      <c r="L111" s="25" t="s">
        <v>53</v>
      </c>
      <c r="M111" s="25" t="str">
        <f>IF(COUNTIF($L111,"*Three or fewer restraints/seclusion occurred during this reporting period*"),"1","0")</f>
        <v>1</v>
      </c>
      <c r="N111" s="25" t="str">
        <f>IF(COUNTIF($L111,"*Update has been made to the FBA*"),"1","0")</f>
        <v>0</v>
      </c>
      <c r="O111" s="25" t="str">
        <f>IF(COUNTIF($L111,"*Update has been made to the PBSP*"),"1","0")</f>
        <v>0</v>
      </c>
      <c r="P111" s="25" t="str">
        <f>IF(COUNTIF($L111,"*ISP Team has convened*"),"1","0")</f>
        <v>0</v>
      </c>
      <c r="Q111" s="25" t="str">
        <f>IF(COUNTIF($L111,"*General retraining of staff*"),"1","0")</f>
        <v>0</v>
      </c>
      <c r="R111" s="25" t="str">
        <f>IF(COUNTIF($L111,"*ISP Team has convened*"),"1","0")</f>
        <v>0</v>
      </c>
      <c r="S111" s="25" t="str">
        <f>IF(COUNTIF($L111,"*Changes made to the ISP*"),"1","0")</f>
        <v>0</v>
      </c>
      <c r="T111" s="25" t="str">
        <f>IF(COUNTIF($L111,"*Assistive Device/Technology added to child's ISP*"),"1","0")</f>
        <v>0</v>
      </c>
      <c r="U111" s="25" t="str">
        <f>IF(COUNTIF($L111,"*Adaptations made to meet identified sensory needs*"),"1","0")</f>
        <v>0</v>
      </c>
      <c r="V111" s="25" t="str">
        <f>IF(COUNTIF($L111,"*Consultation with psychiatrist/medication prescriber*"),"1","0")</f>
        <v>0</v>
      </c>
      <c r="W111" s="25" t="str">
        <f>IF(COUNTIF($L111,"*Consultation with Primary Care Physician/Dentist*"),"1","0")</f>
        <v>0</v>
      </c>
      <c r="X111" s="25" t="str">
        <f>IF(COUNTIF($L111,"*Environmental changes to the setting interior*"),"1","0")</f>
        <v>0</v>
      </c>
      <c r="Y111" s="25" t="str">
        <f>IF(COUNTIF($L111,"*Door Window Dings Added*"),"1","0")</f>
        <v>0</v>
      </c>
      <c r="Z111" s="25" t="str">
        <f>IF(COUNTIF($L111,"*Environmental changes to the child's bedroom*"),"1","0")</f>
        <v>0</v>
      </c>
      <c r="AA111" s="25" t="str">
        <f>IF(COUNTIF($L111,"*Environmental changes to the setting exterior / property*"),"1","0")</f>
        <v>0</v>
      </c>
      <c r="AB111" s="25" t="str">
        <f>IF(COUNTIF($L111,"*Changes made to the child's schedule*"),"1","0")</f>
        <v>0</v>
      </c>
      <c r="AC111" s="25" t="str">
        <f>IF(COUNTIF($L111,"*Changes made to the child's protocols*"),"1","0")</f>
        <v>0</v>
      </c>
      <c r="AD111" s="25" t="str">
        <f>IF(COUNTIF($L111,"*Following a review of the restraints, no steps were taken to decrease the use of restraint/secusion during this reporting period*"),"1","0")</f>
        <v>0</v>
      </c>
      <c r="AE111" s="25">
        <v>0</v>
      </c>
      <c r="AF111" s="25">
        <v>0</v>
      </c>
      <c r="AG111" s="25">
        <v>0</v>
      </c>
      <c r="AH111" s="25" t="s">
        <v>53</v>
      </c>
      <c r="AI111" s="25" t="str">
        <f>IF(COUNTIF($AH111,"*Three or fewer restraints/seclusion occurred during this reporting period*"),"1","0")</f>
        <v>1</v>
      </c>
      <c r="AJ111" s="25" t="str">
        <f>IF(COUNTIF($AH111,"*Update has been made to the FBA*"),"1","0")</f>
        <v>0</v>
      </c>
      <c r="AK111" s="25" t="str">
        <f>IF(COUNTIF($AH111,"*Update has been made to the PBSP*"),"1","0")</f>
        <v>0</v>
      </c>
      <c r="AL111" s="25" t="str">
        <f>IF(COUNTIF($AH111,"*ISP Team has convened*"),"1","0")</f>
        <v>0</v>
      </c>
      <c r="AM111" s="25" t="str">
        <f>IF(COUNTIF($AH111,"*General retraining of staff*"),"1","0")</f>
        <v>0</v>
      </c>
      <c r="AN111" s="25" t="str">
        <f>IF(COUNTIF($AH111,"*ISP Team has convened*"),"1","0")</f>
        <v>0</v>
      </c>
      <c r="AO111" s="25" t="str">
        <f>IF(COUNTIF($AH111,"*Changes made to the ISP*"),"1","0")</f>
        <v>0</v>
      </c>
      <c r="AP111" s="25" t="str">
        <f>IF(COUNTIF($AH111,"*Assistive Device/Technology added to child's ISP*"),"1","0")</f>
        <v>0</v>
      </c>
      <c r="AQ111" s="25" t="str">
        <f>IF(COUNTIF($AH111,"*Adaptations made to meet identified sensory needs*"),"1","0")</f>
        <v>0</v>
      </c>
      <c r="AR111" s="25" t="str">
        <f>IF(COUNTIF($AH111,"*Consultation with psychiatrist/medication prescriber*"),"1","0")</f>
        <v>0</v>
      </c>
      <c r="AS111" s="25" t="str">
        <f>IF(COUNTIF($AH111,"*Consultation with Primary Care Physician/Dentist*"),"1","0")</f>
        <v>0</v>
      </c>
      <c r="AT111" s="25" t="str">
        <f>IF(COUNTIF($AH111,"*Environmental changes to the setting interior*"),"1","0")</f>
        <v>0</v>
      </c>
      <c r="AU111" s="25" t="str">
        <f>IF(COUNTIF($AH111,"*Door Window Dings Added*"),"1","0")</f>
        <v>0</v>
      </c>
      <c r="AV111" s="25" t="str">
        <f>IF(COUNTIF($AH111,"*Environmental changes to the child's bedroom*"),"1","0")</f>
        <v>0</v>
      </c>
      <c r="AW111" s="25" t="str">
        <f>IF(COUNTIF($AH111,"*Environmental changes to the setting exterior / property*"),"1","0")</f>
        <v>0</v>
      </c>
      <c r="AX111" s="25" t="str">
        <f>IF(COUNTIF($AH111,"*Changes made to the child's schedule*"),"1","0")</f>
        <v>0</v>
      </c>
      <c r="AY111" s="25" t="str">
        <f>IF(COUNTIF($AH111,"*Changes made to the child's protocols*"),"1","0")</f>
        <v>0</v>
      </c>
      <c r="AZ111" s="25" t="str">
        <f>IF(COUNTIF($AH111,"*Following a review of the restraints, no steps were taken to decrease the use of restraint/secusion during this reporting period*"),"1","0")</f>
        <v>0</v>
      </c>
    </row>
    <row r="112" spans="1:52" ht="50" customHeight="1" x14ac:dyDescent="0.35">
      <c r="A112" s="28" t="s">
        <v>527</v>
      </c>
      <c r="B112" s="25" t="s">
        <v>111</v>
      </c>
      <c r="C112" s="25" t="s">
        <v>108</v>
      </c>
      <c r="D112" s="25" t="s">
        <v>108</v>
      </c>
      <c r="E112" s="25" t="s">
        <v>112</v>
      </c>
      <c r="F112" s="25" t="s">
        <v>109</v>
      </c>
      <c r="G112" s="25" t="s">
        <v>20</v>
      </c>
      <c r="H112" s="25" t="s">
        <v>54</v>
      </c>
      <c r="I112" s="25">
        <v>0</v>
      </c>
      <c r="J112" s="25">
        <v>0</v>
      </c>
      <c r="K112" s="25">
        <v>0</v>
      </c>
      <c r="L112" s="25" t="s">
        <v>53</v>
      </c>
      <c r="M112" s="25" t="str">
        <f>IF(COUNTIF($L112,"*Three or fewer restraints/seclusion occurred during this reporting period*"),"1","0")</f>
        <v>1</v>
      </c>
      <c r="N112" s="25" t="str">
        <f>IF(COUNTIF($L112,"*Update has been made to the FBA*"),"1","0")</f>
        <v>0</v>
      </c>
      <c r="O112" s="25" t="str">
        <f>IF(COUNTIF($L112,"*Update has been made to the PBSP*"),"1","0")</f>
        <v>0</v>
      </c>
      <c r="P112" s="25" t="str">
        <f>IF(COUNTIF($L112,"*ISP Team has convened*"),"1","0")</f>
        <v>0</v>
      </c>
      <c r="Q112" s="25" t="str">
        <f>IF(COUNTIF($L112,"*General retraining of staff*"),"1","0")</f>
        <v>0</v>
      </c>
      <c r="R112" s="25" t="str">
        <f>IF(COUNTIF($L112,"*ISP Team has convened*"),"1","0")</f>
        <v>0</v>
      </c>
      <c r="S112" s="25" t="str">
        <f>IF(COUNTIF($L112,"*Changes made to the ISP*"),"1","0")</f>
        <v>0</v>
      </c>
      <c r="T112" s="25" t="str">
        <f>IF(COUNTIF($L112,"*Assistive Device/Technology added to child's ISP*"),"1","0")</f>
        <v>0</v>
      </c>
      <c r="U112" s="25" t="str">
        <f>IF(COUNTIF($L112,"*Adaptations made to meet identified sensory needs*"),"1","0")</f>
        <v>0</v>
      </c>
      <c r="V112" s="25" t="str">
        <f>IF(COUNTIF($L112,"*Consultation with psychiatrist/medication prescriber*"),"1","0")</f>
        <v>0</v>
      </c>
      <c r="W112" s="25" t="str">
        <f>IF(COUNTIF($L112,"*Consultation with Primary Care Physician/Dentist*"),"1","0")</f>
        <v>0</v>
      </c>
      <c r="X112" s="25" t="str">
        <f>IF(COUNTIF($L112,"*Environmental changes to the setting interior*"),"1","0")</f>
        <v>0</v>
      </c>
      <c r="Y112" s="25" t="str">
        <f>IF(COUNTIF($L112,"*Door Window Dings Added*"),"1","0")</f>
        <v>0</v>
      </c>
      <c r="Z112" s="25" t="str">
        <f>IF(COUNTIF($L112,"*Environmental changes to the child's bedroom*"),"1","0")</f>
        <v>0</v>
      </c>
      <c r="AA112" s="25" t="str">
        <f>IF(COUNTIF($L112,"*Environmental changes to the setting exterior / property*"),"1","0")</f>
        <v>0</v>
      </c>
      <c r="AB112" s="25" t="str">
        <f>IF(COUNTIF($L112,"*Changes made to the child's schedule*"),"1","0")</f>
        <v>0</v>
      </c>
      <c r="AC112" s="25" t="str">
        <f>IF(COUNTIF($L112,"*Changes made to the child's protocols*"),"1","0")</f>
        <v>0</v>
      </c>
      <c r="AD112" s="25" t="str">
        <f>IF(COUNTIF($L112,"*Following a review of the restraints, no steps were taken to decrease the use of restraint/secusion during this reporting period*"),"1","0")</f>
        <v>0</v>
      </c>
      <c r="AE112" s="25">
        <v>0</v>
      </c>
      <c r="AF112" s="25">
        <v>0</v>
      </c>
      <c r="AG112" s="25">
        <v>0</v>
      </c>
      <c r="AH112" s="25" t="s">
        <v>53</v>
      </c>
      <c r="AI112" s="25" t="str">
        <f>IF(COUNTIF($AH112,"*Three or fewer restraints/seclusion occurred during this reporting period*"),"1","0")</f>
        <v>1</v>
      </c>
      <c r="AJ112" s="25" t="str">
        <f>IF(COUNTIF($AH112,"*Update has been made to the FBA*"),"1","0")</f>
        <v>0</v>
      </c>
      <c r="AK112" s="25" t="str">
        <f>IF(COUNTIF($AH112,"*Update has been made to the PBSP*"),"1","0")</f>
        <v>0</v>
      </c>
      <c r="AL112" s="25" t="str">
        <f>IF(COUNTIF($AH112,"*ISP Team has convened*"),"1","0")</f>
        <v>0</v>
      </c>
      <c r="AM112" s="25" t="str">
        <f>IF(COUNTIF($AH112,"*General retraining of staff*"),"1","0")</f>
        <v>0</v>
      </c>
      <c r="AN112" s="25" t="str">
        <f>IF(COUNTIF($AH112,"*ISP Team has convened*"),"1","0")</f>
        <v>0</v>
      </c>
      <c r="AO112" s="25" t="str">
        <f>IF(COUNTIF($AH112,"*Changes made to the ISP*"),"1","0")</f>
        <v>0</v>
      </c>
      <c r="AP112" s="25" t="str">
        <f>IF(COUNTIF($AH112,"*Assistive Device/Technology added to child's ISP*"),"1","0")</f>
        <v>0</v>
      </c>
      <c r="AQ112" s="25" t="str">
        <f>IF(COUNTIF($AH112,"*Adaptations made to meet identified sensory needs*"),"1","0")</f>
        <v>0</v>
      </c>
      <c r="AR112" s="25" t="str">
        <f>IF(COUNTIF($AH112,"*Consultation with psychiatrist/medication prescriber*"),"1","0")</f>
        <v>0</v>
      </c>
      <c r="AS112" s="25" t="str">
        <f>IF(COUNTIF($AH112,"*Consultation with Primary Care Physician/Dentist*"),"1","0")</f>
        <v>0</v>
      </c>
      <c r="AT112" s="25" t="str">
        <f>IF(COUNTIF($AH112,"*Environmental changes to the setting interior*"),"1","0")</f>
        <v>0</v>
      </c>
      <c r="AU112" s="25" t="str">
        <f>IF(COUNTIF($AH112,"*Door Window Dings Added*"),"1","0")</f>
        <v>0</v>
      </c>
      <c r="AV112" s="25" t="str">
        <f>IF(COUNTIF($AH112,"*Environmental changes to the child's bedroom*"),"1","0")</f>
        <v>0</v>
      </c>
      <c r="AW112" s="25" t="str">
        <f>IF(COUNTIF($AH112,"*Environmental changes to the setting exterior / property*"),"1","0")</f>
        <v>0</v>
      </c>
      <c r="AX112" s="25" t="str">
        <f>IF(COUNTIF($AH112,"*Changes made to the child's schedule*"),"1","0")</f>
        <v>0</v>
      </c>
      <c r="AY112" s="25" t="str">
        <f>IF(COUNTIF($AH112,"*Changes made to the child's protocols*"),"1","0")</f>
        <v>0</v>
      </c>
      <c r="AZ112" s="25" t="str">
        <f>IF(COUNTIF($AH112,"*Following a review of the restraints, no steps were taken to decrease the use of restraint/secusion during this reporting period*"),"1","0")</f>
        <v>0</v>
      </c>
    </row>
    <row r="113" spans="1:52" ht="50" customHeight="1" x14ac:dyDescent="0.35">
      <c r="A113" s="28" t="s">
        <v>528</v>
      </c>
      <c r="B113" s="31" t="s">
        <v>107</v>
      </c>
      <c r="C113" s="31" t="s">
        <v>108</v>
      </c>
      <c r="D113" s="31" t="s">
        <v>108</v>
      </c>
      <c r="E113" s="31" t="s">
        <v>112</v>
      </c>
      <c r="F113" s="31" t="s">
        <v>109</v>
      </c>
      <c r="G113" s="31" t="s">
        <v>20</v>
      </c>
      <c r="H113" s="31" t="s">
        <v>54</v>
      </c>
      <c r="I113" s="31">
        <v>0</v>
      </c>
      <c r="J113" s="31">
        <v>0</v>
      </c>
      <c r="K113" s="31">
        <v>0</v>
      </c>
      <c r="L113" s="31" t="s">
        <v>53</v>
      </c>
      <c r="M113" s="28" t="str">
        <f>IF(COUNTIF($L113,"*Three or fewer restraints/seclusion occurred during this reporting period*"),"1","0")</f>
        <v>1</v>
      </c>
      <c r="N113" s="28" t="str">
        <f>IF(COUNTIF($L113,"*Update has been made to the FBA*"),"1","0")</f>
        <v>0</v>
      </c>
      <c r="O113" s="28" t="str">
        <f>IF(COUNTIF($L113,"*Update has been made to the PBSP*"),"1","0")</f>
        <v>0</v>
      </c>
      <c r="P113" s="28" t="str">
        <f>IF(COUNTIF($L113,"*ISP Team has convened*"),"1","0")</f>
        <v>0</v>
      </c>
      <c r="Q113" s="28" t="str">
        <f>IF(COUNTIF($L113,"*General retraining of staff*"),"1","0")</f>
        <v>0</v>
      </c>
      <c r="R113" s="28" t="str">
        <f>IF(COUNTIF($L113,"*ISP Team has convened*"),"1","0")</f>
        <v>0</v>
      </c>
      <c r="S113" s="28" t="str">
        <f>IF(COUNTIF($L113,"*Changes made to the ISP*"),"1","0")</f>
        <v>0</v>
      </c>
      <c r="T113" s="28" t="str">
        <f>IF(COUNTIF($L113,"*Assistive Device/Technology added to child's ISP*"),"1","0")</f>
        <v>0</v>
      </c>
      <c r="U113" s="28" t="str">
        <f>IF(COUNTIF($L113,"*Adaptations made to meet identified sensory needs*"),"1","0")</f>
        <v>0</v>
      </c>
      <c r="V113" s="28" t="str">
        <f>IF(COUNTIF($L113,"*Consultation with psychiatrist/medication prescriber*"),"1","0")</f>
        <v>0</v>
      </c>
      <c r="W113" s="28" t="str">
        <f>IF(COUNTIF($L113,"*Consultation with Primary Care Physician/Dentist*"),"1","0")</f>
        <v>0</v>
      </c>
      <c r="X113" s="28" t="str">
        <f>IF(COUNTIF($L113,"*Environmental changes to the setting interior*"),"1","0")</f>
        <v>0</v>
      </c>
      <c r="Y113" s="28" t="str">
        <f>IF(COUNTIF($L113,"*Door Window Dings Added*"),"1","0")</f>
        <v>0</v>
      </c>
      <c r="Z113" s="28" t="str">
        <f>IF(COUNTIF($L113,"*Environmental changes to the child's bedroom*"),"1","0")</f>
        <v>0</v>
      </c>
      <c r="AA113" s="28" t="str">
        <f>IF(COUNTIF($L113,"*Environmental changes to the setting exterior / property*"),"1","0")</f>
        <v>0</v>
      </c>
      <c r="AB113" s="28" t="str">
        <f>IF(COUNTIF($L113,"*Changes made to the child's schedule*"),"1","0")</f>
        <v>0</v>
      </c>
      <c r="AC113" s="28" t="str">
        <f>IF(COUNTIF($L113,"*Changes made to the child's protocols*"),"1","0")</f>
        <v>0</v>
      </c>
      <c r="AD113" s="28" t="str">
        <f>IF(COUNTIF($L113,"*Following a review of the restraints, no steps were taken to decrease the use of restraint/secusion during this reporting period*"),"1","0")</f>
        <v>0</v>
      </c>
      <c r="AE113" s="28">
        <v>0</v>
      </c>
      <c r="AF113" s="28">
        <v>0</v>
      </c>
      <c r="AG113" s="28">
        <v>0</v>
      </c>
      <c r="AH113" s="28" t="s">
        <v>53</v>
      </c>
      <c r="AI113" s="28" t="str">
        <f>IF(COUNTIF($AH113,"*Three or fewer restraints/seclusion occurred during this reporting period*"),"1","0")</f>
        <v>1</v>
      </c>
      <c r="AJ113" s="28" t="str">
        <f>IF(COUNTIF($AH113,"*Update has been made to the FBA*"),"1","0")</f>
        <v>0</v>
      </c>
      <c r="AK113" s="28" t="str">
        <f>IF(COUNTIF($AH113,"*Update has been made to the PBSP*"),"1","0")</f>
        <v>0</v>
      </c>
      <c r="AL113" s="28" t="str">
        <f>IF(COUNTIF($AH113,"*ISP Team has convened*"),"1","0")</f>
        <v>0</v>
      </c>
      <c r="AM113" s="28" t="str">
        <f>IF(COUNTIF($AH113,"*General retraining of staff*"),"1","0")</f>
        <v>0</v>
      </c>
      <c r="AN113" s="28" t="str">
        <f>IF(COUNTIF($AH113,"*ISP Team has convened*"),"1","0")</f>
        <v>0</v>
      </c>
      <c r="AO113" s="28" t="str">
        <f>IF(COUNTIF($AH113,"*Changes made to the ISP*"),"1","0")</f>
        <v>0</v>
      </c>
      <c r="AP113" s="28" t="str">
        <f>IF(COUNTIF($AH113,"*Assistive Device/Technology added to child's ISP*"),"1","0")</f>
        <v>0</v>
      </c>
      <c r="AQ113" s="28" t="str">
        <f>IF(COUNTIF($AH113,"*Adaptations made to meet identified sensory needs*"),"1","0")</f>
        <v>0</v>
      </c>
      <c r="AR113" s="28" t="str">
        <f>IF(COUNTIF($AH113,"*Consultation with psychiatrist/medication prescriber*"),"1","0")</f>
        <v>0</v>
      </c>
      <c r="AS113" s="28" t="str">
        <f>IF(COUNTIF($AH113,"*Consultation with Primary Care Physician/Dentist*"),"1","0")</f>
        <v>0</v>
      </c>
      <c r="AT113" s="28" t="str">
        <f>IF(COUNTIF($AH113,"*Environmental changes to the setting interior*"),"1","0")</f>
        <v>0</v>
      </c>
      <c r="AU113" s="28" t="str">
        <f>IF(COUNTIF($AH113,"*Door Window Dings Added*"),"1","0")</f>
        <v>0</v>
      </c>
      <c r="AV113" s="28" t="str">
        <f>IF(COUNTIF($AH113,"*Environmental changes to the child's bedroom*"),"1","0")</f>
        <v>0</v>
      </c>
      <c r="AW113" s="28" t="str">
        <f>IF(COUNTIF($AH113,"*Environmental changes to the setting exterior / property*"),"1","0")</f>
        <v>0</v>
      </c>
      <c r="AX113" s="28" t="str">
        <f>IF(COUNTIF($AH113,"*Changes made to the child's schedule*"),"1","0")</f>
        <v>0</v>
      </c>
      <c r="AY113" s="28" t="str">
        <f>IF(COUNTIF($AH113,"*Changes made to the child's protocols*"),"1","0")</f>
        <v>0</v>
      </c>
      <c r="AZ113" s="28" t="str">
        <f>IF(COUNTIF($AH113,"*Following a review of the restraints, no steps were taken to decrease the use of restraint/secusion during this reporting period*"),"1","0")</f>
        <v>0</v>
      </c>
    </row>
    <row r="114" spans="1:52" ht="50" customHeight="1" x14ac:dyDescent="0.35">
      <c r="A114" s="28" t="s">
        <v>529</v>
      </c>
      <c r="B114" s="28" t="s">
        <v>107</v>
      </c>
      <c r="C114" s="28" t="s">
        <v>108</v>
      </c>
      <c r="D114" s="28" t="s">
        <v>108</v>
      </c>
      <c r="E114" s="28" t="s">
        <v>112</v>
      </c>
      <c r="F114" s="28" t="s">
        <v>109</v>
      </c>
      <c r="G114" s="28" t="s">
        <v>54</v>
      </c>
      <c r="H114" s="28" t="s">
        <v>54</v>
      </c>
      <c r="I114" s="28">
        <v>0</v>
      </c>
      <c r="J114" s="28">
        <v>0</v>
      </c>
      <c r="K114" s="28">
        <v>0</v>
      </c>
      <c r="L114" s="28" t="s">
        <v>53</v>
      </c>
      <c r="M114" s="28" t="str">
        <f>IF(COUNTIF($L114,"*Three or fewer restraints/seclusion occurred during this reporting period*"),"1","0")</f>
        <v>1</v>
      </c>
      <c r="N114" s="28" t="str">
        <f>IF(COUNTIF($L114,"*Update has been made to the FBA*"),"1","0")</f>
        <v>0</v>
      </c>
      <c r="O114" s="28" t="str">
        <f>IF(COUNTIF($L114,"*Update has been made to the PBSP*"),"1","0")</f>
        <v>0</v>
      </c>
      <c r="P114" s="28" t="str">
        <f>IF(COUNTIF($L114,"*ISP Team has convened*"),"1","0")</f>
        <v>0</v>
      </c>
      <c r="Q114" s="28" t="str">
        <f>IF(COUNTIF($L114,"*General retraining of staff*"),"1","0")</f>
        <v>0</v>
      </c>
      <c r="R114" s="28" t="str">
        <f>IF(COUNTIF($L114,"*ISP Team has convened*"),"1","0")</f>
        <v>0</v>
      </c>
      <c r="S114" s="28" t="str">
        <f>IF(COUNTIF($L114,"*Changes made to the ISP*"),"1","0")</f>
        <v>0</v>
      </c>
      <c r="T114" s="28" t="str">
        <f>IF(COUNTIF($L114,"*Assistive Device/Technology added to child's ISP*"),"1","0")</f>
        <v>0</v>
      </c>
      <c r="U114" s="28" t="str">
        <f>IF(COUNTIF($L114,"*Adaptations made to meet identified sensory needs*"),"1","0")</f>
        <v>0</v>
      </c>
      <c r="V114" s="28" t="str">
        <f>IF(COUNTIF($L114,"*Consultation with psychiatrist/medication prescriber*"),"1","0")</f>
        <v>0</v>
      </c>
      <c r="W114" s="28" t="str">
        <f>IF(COUNTIF($L114,"*Consultation with Primary Care Physician/Dentist*"),"1","0")</f>
        <v>0</v>
      </c>
      <c r="X114" s="28" t="str">
        <f>IF(COUNTIF($L114,"*Environmental changes to the setting interior*"),"1","0")</f>
        <v>0</v>
      </c>
      <c r="Y114" s="28" t="str">
        <f>IF(COUNTIF($L114,"*Door Window Dings Added*"),"1","0")</f>
        <v>0</v>
      </c>
      <c r="Z114" s="28" t="str">
        <f>IF(COUNTIF($L114,"*Environmental changes to the child's bedroom*"),"1","0")</f>
        <v>0</v>
      </c>
      <c r="AA114" s="28" t="str">
        <f>IF(COUNTIF($L114,"*Environmental changes to the setting exterior / property*"),"1","0")</f>
        <v>0</v>
      </c>
      <c r="AB114" s="28" t="str">
        <f>IF(COUNTIF($L114,"*Changes made to the child's schedule*"),"1","0")</f>
        <v>0</v>
      </c>
      <c r="AC114" s="28" t="str">
        <f>IF(COUNTIF($L114,"*Changes made to the child's protocols*"),"1","0")</f>
        <v>0</v>
      </c>
      <c r="AD114" s="28" t="str">
        <f>IF(COUNTIF($L114,"*Following a review of the restraints, no steps were taken to decrease the use of restraint/secusion during this reporting period*"),"1","0")</f>
        <v>0</v>
      </c>
      <c r="AE114" s="28">
        <v>0</v>
      </c>
      <c r="AF114" s="28">
        <v>0</v>
      </c>
      <c r="AG114" s="28">
        <v>0</v>
      </c>
      <c r="AH114" s="28" t="s">
        <v>53</v>
      </c>
      <c r="AI114" s="28" t="str">
        <f>IF(COUNTIF($AH114,"*Three or fewer restraints/seclusion occurred during this reporting period*"),"1","0")</f>
        <v>1</v>
      </c>
      <c r="AJ114" s="28" t="str">
        <f>IF(COUNTIF($AH114,"*Update has been made to the FBA*"),"1","0")</f>
        <v>0</v>
      </c>
      <c r="AK114" s="28" t="str">
        <f>IF(COUNTIF($AH114,"*Update has been made to the PBSP*"),"1","0")</f>
        <v>0</v>
      </c>
      <c r="AL114" s="28" t="str">
        <f>IF(COUNTIF($AH114,"*ISP Team has convened*"),"1","0")</f>
        <v>0</v>
      </c>
      <c r="AM114" s="28" t="str">
        <f>IF(COUNTIF($AH114,"*General retraining of staff*"),"1","0")</f>
        <v>0</v>
      </c>
      <c r="AN114" s="28" t="str">
        <f>IF(COUNTIF($AH114,"*ISP Team has convened*"),"1","0")</f>
        <v>0</v>
      </c>
      <c r="AO114" s="28" t="str">
        <f>IF(COUNTIF($AH114,"*Changes made to the ISP*"),"1","0")</f>
        <v>0</v>
      </c>
      <c r="AP114" s="28" t="str">
        <f>IF(COUNTIF($AH114,"*Assistive Device/Technology added to child's ISP*"),"1","0")</f>
        <v>0</v>
      </c>
      <c r="AQ114" s="28" t="str">
        <f>IF(COUNTIF($AH114,"*Adaptations made to meet identified sensory needs*"),"1","0")</f>
        <v>0</v>
      </c>
      <c r="AR114" s="28" t="str">
        <f>IF(COUNTIF($AH114,"*Consultation with psychiatrist/medication prescriber*"),"1","0")</f>
        <v>0</v>
      </c>
      <c r="AS114" s="28" t="str">
        <f>IF(COUNTIF($AH114,"*Consultation with Primary Care Physician/Dentist*"),"1","0")</f>
        <v>0</v>
      </c>
      <c r="AT114" s="28" t="str">
        <f>IF(COUNTIF($AH114,"*Environmental changes to the setting interior*"),"1","0")</f>
        <v>0</v>
      </c>
      <c r="AU114" s="28" t="str">
        <f>IF(COUNTIF($AH114,"*Door Window Dings Added*"),"1","0")</f>
        <v>0</v>
      </c>
      <c r="AV114" s="28" t="str">
        <f>IF(COUNTIF($AH114,"*Environmental changes to the child's bedroom*"),"1","0")</f>
        <v>0</v>
      </c>
      <c r="AW114" s="28" t="str">
        <f>IF(COUNTIF($AH114,"*Environmental changes to the setting exterior / property*"),"1","0")</f>
        <v>0</v>
      </c>
      <c r="AX114" s="28" t="str">
        <f>IF(COUNTIF($AH114,"*Changes made to the child's schedule*"),"1","0")</f>
        <v>0</v>
      </c>
      <c r="AY114" s="28" t="str">
        <f>IF(COUNTIF($AH114,"*Changes made to the child's protocols*"),"1","0")</f>
        <v>0</v>
      </c>
      <c r="AZ114" s="28" t="str">
        <f>IF(COUNTIF($AH114,"*Following a review of the restraints, no steps were taken to decrease the use of restraint/secusion during this reporting period*"),"1","0")</f>
        <v>0</v>
      </c>
    </row>
    <row r="115" spans="1:52" ht="50" customHeight="1" x14ac:dyDescent="0.35">
      <c r="A115" s="28" t="s">
        <v>530</v>
      </c>
      <c r="B115" s="25" t="s">
        <v>111</v>
      </c>
      <c r="C115" s="25" t="s">
        <v>113</v>
      </c>
      <c r="D115" s="25" t="s">
        <v>113</v>
      </c>
      <c r="E115" s="25" t="s">
        <v>112</v>
      </c>
      <c r="F115" s="25" t="s">
        <v>109</v>
      </c>
      <c r="G115" s="25" t="s">
        <v>20</v>
      </c>
      <c r="H115" s="25" t="s">
        <v>54</v>
      </c>
      <c r="I115" s="25">
        <v>0</v>
      </c>
      <c r="J115" s="25">
        <v>0</v>
      </c>
      <c r="K115" s="25">
        <v>0</v>
      </c>
      <c r="L115" s="25" t="s">
        <v>53</v>
      </c>
      <c r="M115" s="25" t="str">
        <f>IF(COUNTIF($L115,"*Three or fewer restraints/seclusion occurred during this reporting period*"),"1","0")</f>
        <v>1</v>
      </c>
      <c r="N115" s="25" t="str">
        <f>IF(COUNTIF($L115,"*Update has been made to the FBA*"),"1","0")</f>
        <v>0</v>
      </c>
      <c r="O115" s="25" t="str">
        <f>IF(COUNTIF($L115,"*Update has been made to the PBSP*"),"1","0")</f>
        <v>0</v>
      </c>
      <c r="P115" s="25" t="str">
        <f>IF(COUNTIF($L115,"*ISP Team has convened*"),"1","0")</f>
        <v>0</v>
      </c>
      <c r="Q115" s="25" t="str">
        <f>IF(COUNTIF($L115,"*General retraining of staff*"),"1","0")</f>
        <v>0</v>
      </c>
      <c r="R115" s="25" t="str">
        <f>IF(COUNTIF($L115,"*ISP Team has convened*"),"1","0")</f>
        <v>0</v>
      </c>
      <c r="S115" s="25" t="str">
        <f>IF(COUNTIF($L115,"*Changes made to the ISP*"),"1","0")</f>
        <v>0</v>
      </c>
      <c r="T115" s="25" t="str">
        <f>IF(COUNTIF($L115,"*Assistive Device/Technology added to child's ISP*"),"1","0")</f>
        <v>0</v>
      </c>
      <c r="U115" s="25" t="str">
        <f>IF(COUNTIF($L115,"*Adaptations made to meet identified sensory needs*"),"1","0")</f>
        <v>0</v>
      </c>
      <c r="V115" s="25" t="str">
        <f>IF(COUNTIF($L115,"*Consultation with psychiatrist/medication prescriber*"),"1","0")</f>
        <v>0</v>
      </c>
      <c r="W115" s="25" t="str">
        <f>IF(COUNTIF($L115,"*Consultation with Primary Care Physician/Dentist*"),"1","0")</f>
        <v>0</v>
      </c>
      <c r="X115" s="25" t="str">
        <f>IF(COUNTIF($L115,"*Environmental changes to the setting interior*"),"1","0")</f>
        <v>0</v>
      </c>
      <c r="Y115" s="25" t="str">
        <f>IF(COUNTIF($L115,"*Door Window Dings Added*"),"1","0")</f>
        <v>0</v>
      </c>
      <c r="Z115" s="25" t="str">
        <f>IF(COUNTIF($L115,"*Environmental changes to the child's bedroom*"),"1","0")</f>
        <v>0</v>
      </c>
      <c r="AA115" s="25" t="str">
        <f>IF(COUNTIF($L115,"*Environmental changes to the setting exterior / property*"),"1","0")</f>
        <v>0</v>
      </c>
      <c r="AB115" s="25" t="str">
        <f>IF(COUNTIF($L115,"*Changes made to the child's schedule*"),"1","0")</f>
        <v>0</v>
      </c>
      <c r="AC115" s="25" t="str">
        <f>IF(COUNTIF($L115,"*Changes made to the child's protocols*"),"1","0")</f>
        <v>0</v>
      </c>
      <c r="AD115" s="25" t="str">
        <f>IF(COUNTIF($L115,"*Following a review of the restraints, no steps were taken to decrease the use of restraint/secusion during this reporting period*"),"1","0")</f>
        <v>0</v>
      </c>
      <c r="AE115" s="25">
        <v>0</v>
      </c>
      <c r="AF115" s="25">
        <v>0</v>
      </c>
      <c r="AG115" s="25">
        <v>0</v>
      </c>
      <c r="AH115" s="25" t="s">
        <v>53</v>
      </c>
      <c r="AI115" s="25" t="str">
        <f>IF(COUNTIF($AH115,"*Three or fewer restraints/seclusion occurred during this reporting period*"),"1","0")</f>
        <v>1</v>
      </c>
      <c r="AJ115" s="25" t="str">
        <f>IF(COUNTIF($AH115,"*Update has been made to the FBA*"),"1","0")</f>
        <v>0</v>
      </c>
      <c r="AK115" s="25" t="str">
        <f>IF(COUNTIF($AH115,"*Update has been made to the PBSP*"),"1","0")</f>
        <v>0</v>
      </c>
      <c r="AL115" s="25" t="str">
        <f>IF(COUNTIF($AH115,"*ISP Team has convened*"),"1","0")</f>
        <v>0</v>
      </c>
      <c r="AM115" s="25" t="str">
        <f>IF(COUNTIF($AH115,"*General retraining of staff*"),"1","0")</f>
        <v>0</v>
      </c>
      <c r="AN115" s="25" t="str">
        <f>IF(COUNTIF($AH115,"*ISP Team has convened*"),"1","0")</f>
        <v>0</v>
      </c>
      <c r="AO115" s="25" t="str">
        <f>IF(COUNTIF($AH115,"*Changes made to the ISP*"),"1","0")</f>
        <v>0</v>
      </c>
      <c r="AP115" s="25" t="str">
        <f>IF(COUNTIF($AH115,"*Assistive Device/Technology added to child's ISP*"),"1","0")</f>
        <v>0</v>
      </c>
      <c r="AQ115" s="25" t="str">
        <f>IF(COUNTIF($AH115,"*Adaptations made to meet identified sensory needs*"),"1","0")</f>
        <v>0</v>
      </c>
      <c r="AR115" s="25" t="str">
        <f>IF(COUNTIF($AH115,"*Consultation with psychiatrist/medication prescriber*"),"1","0")</f>
        <v>0</v>
      </c>
      <c r="AS115" s="25" t="str">
        <f>IF(COUNTIF($AH115,"*Consultation with Primary Care Physician/Dentist*"),"1","0")</f>
        <v>0</v>
      </c>
      <c r="AT115" s="25" t="str">
        <f>IF(COUNTIF($AH115,"*Environmental changes to the setting interior*"),"1","0")</f>
        <v>0</v>
      </c>
      <c r="AU115" s="25" t="str">
        <f>IF(COUNTIF($AH115,"*Door Window Dings Added*"),"1","0")</f>
        <v>0</v>
      </c>
      <c r="AV115" s="25" t="str">
        <f>IF(COUNTIF($AH115,"*Environmental changes to the child's bedroom*"),"1","0")</f>
        <v>0</v>
      </c>
      <c r="AW115" s="25" t="str">
        <f>IF(COUNTIF($AH115,"*Environmental changes to the setting exterior / property*"),"1","0")</f>
        <v>0</v>
      </c>
      <c r="AX115" s="25" t="str">
        <f>IF(COUNTIF($AH115,"*Changes made to the child's schedule*"),"1","0")</f>
        <v>0</v>
      </c>
      <c r="AY115" s="25" t="str">
        <f>IF(COUNTIF($AH115,"*Changes made to the child's protocols*"),"1","0")</f>
        <v>0</v>
      </c>
      <c r="AZ115" s="25" t="str">
        <f>IF(COUNTIF($AH115,"*Following a review of the restraints, no steps were taken to decrease the use of restraint/secusion during this reporting period*"),"1","0")</f>
        <v>0</v>
      </c>
    </row>
    <row r="116" spans="1:52" ht="50" customHeight="1" x14ac:dyDescent="0.35">
      <c r="A116" s="28" t="s">
        <v>531</v>
      </c>
      <c r="B116" s="25" t="s">
        <v>107</v>
      </c>
      <c r="C116" s="25" t="s">
        <v>108</v>
      </c>
      <c r="D116" s="25" t="s">
        <v>108</v>
      </c>
      <c r="E116" s="25" t="s">
        <v>112</v>
      </c>
      <c r="F116" s="25" t="s">
        <v>109</v>
      </c>
      <c r="G116" s="25" t="s">
        <v>20</v>
      </c>
      <c r="H116" s="25" t="s">
        <v>54</v>
      </c>
      <c r="I116" s="25">
        <v>0</v>
      </c>
      <c r="J116" s="25">
        <v>0</v>
      </c>
      <c r="K116" s="25">
        <v>0</v>
      </c>
      <c r="L116" s="25" t="s">
        <v>53</v>
      </c>
      <c r="M116" s="25" t="str">
        <f>IF(COUNTIF($L116,"*Three or fewer restraints/seclusion occurred during this reporting period*"),"1","0")</f>
        <v>1</v>
      </c>
      <c r="N116" s="25" t="str">
        <f>IF(COUNTIF($L116,"*Update has been made to the FBA*"),"1","0")</f>
        <v>0</v>
      </c>
      <c r="O116" s="25" t="str">
        <f>IF(COUNTIF($L116,"*Update has been made to the PBSP*"),"1","0")</f>
        <v>0</v>
      </c>
      <c r="P116" s="25" t="str">
        <f>IF(COUNTIF($L116,"*ISP Team has convened*"),"1","0")</f>
        <v>0</v>
      </c>
      <c r="Q116" s="25" t="str">
        <f>IF(COUNTIF($L116,"*General retraining of staff*"),"1","0")</f>
        <v>0</v>
      </c>
      <c r="R116" s="25" t="str">
        <f>IF(COUNTIF($L116,"*ISP Team has convened*"),"1","0")</f>
        <v>0</v>
      </c>
      <c r="S116" s="25" t="str">
        <f>IF(COUNTIF($L116,"*Changes made to the ISP*"),"1","0")</f>
        <v>0</v>
      </c>
      <c r="T116" s="25" t="str">
        <f>IF(COUNTIF($L116,"*Assistive Device/Technology added to child's ISP*"),"1","0")</f>
        <v>0</v>
      </c>
      <c r="U116" s="25" t="str">
        <f>IF(COUNTIF($L116,"*Adaptations made to meet identified sensory needs*"),"1","0")</f>
        <v>0</v>
      </c>
      <c r="V116" s="25" t="str">
        <f>IF(COUNTIF($L116,"*Consultation with psychiatrist/medication prescriber*"),"1","0")</f>
        <v>0</v>
      </c>
      <c r="W116" s="25" t="str">
        <f>IF(COUNTIF($L116,"*Consultation with Primary Care Physician/Dentist*"),"1","0")</f>
        <v>0</v>
      </c>
      <c r="X116" s="25" t="str">
        <f>IF(COUNTIF($L116,"*Environmental changes to the setting interior*"),"1","0")</f>
        <v>0</v>
      </c>
      <c r="Y116" s="25" t="str">
        <f>IF(COUNTIF($L116,"*Door Window Dings Added*"),"1","0")</f>
        <v>0</v>
      </c>
      <c r="Z116" s="25" t="str">
        <f>IF(COUNTIF($L116,"*Environmental changes to the child's bedroom*"),"1","0")</f>
        <v>0</v>
      </c>
      <c r="AA116" s="25" t="str">
        <f>IF(COUNTIF($L116,"*Environmental changes to the setting exterior / property*"),"1","0")</f>
        <v>0</v>
      </c>
      <c r="AB116" s="25" t="str">
        <f>IF(COUNTIF($L116,"*Changes made to the child's schedule*"),"1","0")</f>
        <v>0</v>
      </c>
      <c r="AC116" s="25" t="str">
        <f>IF(COUNTIF($L116,"*Changes made to the child's protocols*"),"1","0")</f>
        <v>0</v>
      </c>
      <c r="AD116" s="25" t="str">
        <f>IF(COUNTIF($L116,"*Following a review of the restraints, no steps were taken to decrease the use of restraint/secusion during this reporting period*"),"1","0")</f>
        <v>0</v>
      </c>
      <c r="AE116" s="25">
        <v>0</v>
      </c>
      <c r="AF116" s="25">
        <v>0</v>
      </c>
      <c r="AG116" s="25">
        <v>0</v>
      </c>
      <c r="AH116" s="25" t="s">
        <v>53</v>
      </c>
      <c r="AI116" s="25" t="str">
        <f>IF(COUNTIF($AH116,"*Three or fewer restraints/seclusion occurred during this reporting period*"),"1","0")</f>
        <v>1</v>
      </c>
      <c r="AJ116" s="25" t="str">
        <f>IF(COUNTIF($AH116,"*Update has been made to the FBA*"),"1","0")</f>
        <v>0</v>
      </c>
      <c r="AK116" s="25" t="str">
        <f>IF(COUNTIF($AH116,"*Update has been made to the PBSP*"),"1","0")</f>
        <v>0</v>
      </c>
      <c r="AL116" s="25" t="str">
        <f>IF(COUNTIF($AH116,"*ISP Team has convened*"),"1","0")</f>
        <v>0</v>
      </c>
      <c r="AM116" s="25" t="str">
        <f>IF(COUNTIF($AH116,"*General retraining of staff*"),"1","0")</f>
        <v>0</v>
      </c>
      <c r="AN116" s="25" t="str">
        <f>IF(COUNTIF($AH116,"*ISP Team has convened*"),"1","0")</f>
        <v>0</v>
      </c>
      <c r="AO116" s="25" t="str">
        <f>IF(COUNTIF($AH116,"*Changes made to the ISP*"),"1","0")</f>
        <v>0</v>
      </c>
      <c r="AP116" s="25" t="str">
        <f>IF(COUNTIF($AH116,"*Assistive Device/Technology added to child's ISP*"),"1","0")</f>
        <v>0</v>
      </c>
      <c r="AQ116" s="25" t="str">
        <f>IF(COUNTIF($AH116,"*Adaptations made to meet identified sensory needs*"),"1","0")</f>
        <v>0</v>
      </c>
      <c r="AR116" s="25" t="str">
        <f>IF(COUNTIF($AH116,"*Consultation with psychiatrist/medication prescriber*"),"1","0")</f>
        <v>0</v>
      </c>
      <c r="AS116" s="25" t="str">
        <f>IF(COUNTIF($AH116,"*Consultation with Primary Care Physician/Dentist*"),"1","0")</f>
        <v>0</v>
      </c>
      <c r="AT116" s="25" t="str">
        <f>IF(COUNTIF($AH116,"*Environmental changes to the setting interior*"),"1","0")</f>
        <v>0</v>
      </c>
      <c r="AU116" s="25" t="str">
        <f>IF(COUNTIF($AH116,"*Door Window Dings Added*"),"1","0")</f>
        <v>0</v>
      </c>
      <c r="AV116" s="25" t="str">
        <f>IF(COUNTIF($AH116,"*Environmental changes to the child's bedroom*"),"1","0")</f>
        <v>0</v>
      </c>
      <c r="AW116" s="25" t="str">
        <f>IF(COUNTIF($AH116,"*Environmental changes to the setting exterior / property*"),"1","0")</f>
        <v>0</v>
      </c>
      <c r="AX116" s="25" t="str">
        <f>IF(COUNTIF($AH116,"*Changes made to the child's schedule*"),"1","0")</f>
        <v>0</v>
      </c>
      <c r="AY116" s="25" t="str">
        <f>IF(COUNTIF($AH116,"*Changes made to the child's protocols*"),"1","0")</f>
        <v>0</v>
      </c>
      <c r="AZ116" s="25" t="str">
        <f>IF(COUNTIF($AH116,"*Following a review of the restraints, no steps were taken to decrease the use of restraint/secusion during this reporting period*"),"1","0")</f>
        <v>0</v>
      </c>
    </row>
    <row r="117" spans="1:52" ht="50" customHeight="1" x14ac:dyDescent="0.35">
      <c r="A117" s="28" t="s">
        <v>532</v>
      </c>
      <c r="B117" s="25" t="s">
        <v>107</v>
      </c>
      <c r="C117" s="25" t="s">
        <v>108</v>
      </c>
      <c r="D117" s="25" t="s">
        <v>108</v>
      </c>
      <c r="E117" s="25" t="s">
        <v>112</v>
      </c>
      <c r="F117" s="25" t="s">
        <v>109</v>
      </c>
      <c r="G117" s="25" t="s">
        <v>20</v>
      </c>
      <c r="H117" s="25" t="s">
        <v>54</v>
      </c>
      <c r="I117" s="25">
        <v>0</v>
      </c>
      <c r="J117" s="25">
        <v>0</v>
      </c>
      <c r="K117" s="25">
        <v>0</v>
      </c>
      <c r="L117" s="25" t="s">
        <v>53</v>
      </c>
      <c r="M117" s="25" t="str">
        <f>IF(COUNTIF($L117,"*Three or fewer restraints/seclusion occurred during this reporting period*"),"1","0")</f>
        <v>1</v>
      </c>
      <c r="N117" s="25" t="str">
        <f>IF(COUNTIF($L117,"*Update has been made to the FBA*"),"1","0")</f>
        <v>0</v>
      </c>
      <c r="O117" s="25" t="str">
        <f>IF(COUNTIF($L117,"*Update has been made to the PBSP*"),"1","0")</f>
        <v>0</v>
      </c>
      <c r="P117" s="25" t="str">
        <f>IF(COUNTIF($L117,"*ISP Team has convened*"),"1","0")</f>
        <v>0</v>
      </c>
      <c r="Q117" s="25" t="str">
        <f>IF(COUNTIF($L117,"*General retraining of staff*"),"1","0")</f>
        <v>0</v>
      </c>
      <c r="R117" s="25" t="str">
        <f>IF(COUNTIF($L117,"*ISP Team has convened*"),"1","0")</f>
        <v>0</v>
      </c>
      <c r="S117" s="25" t="str">
        <f>IF(COUNTIF($L117,"*Changes made to the ISP*"),"1","0")</f>
        <v>0</v>
      </c>
      <c r="T117" s="25" t="str">
        <f>IF(COUNTIF($L117,"*Assistive Device/Technology added to child's ISP*"),"1","0")</f>
        <v>0</v>
      </c>
      <c r="U117" s="25" t="str">
        <f>IF(COUNTIF($L117,"*Adaptations made to meet identified sensory needs*"),"1","0")</f>
        <v>0</v>
      </c>
      <c r="V117" s="25" t="str">
        <f>IF(COUNTIF($L117,"*Consultation with psychiatrist/medication prescriber*"),"1","0")</f>
        <v>0</v>
      </c>
      <c r="W117" s="25" t="str">
        <f>IF(COUNTIF($L117,"*Consultation with Primary Care Physician/Dentist*"),"1","0")</f>
        <v>0</v>
      </c>
      <c r="X117" s="25" t="str">
        <f>IF(COUNTIF($L117,"*Environmental changes to the setting interior*"),"1","0")</f>
        <v>0</v>
      </c>
      <c r="Y117" s="25" t="str">
        <f>IF(COUNTIF($L117,"*Door Window Dings Added*"),"1","0")</f>
        <v>0</v>
      </c>
      <c r="Z117" s="25" t="str">
        <f>IF(COUNTIF($L117,"*Environmental changes to the child's bedroom*"),"1","0")</f>
        <v>0</v>
      </c>
      <c r="AA117" s="25" t="str">
        <f>IF(COUNTIF($L117,"*Environmental changes to the setting exterior / property*"),"1","0")</f>
        <v>0</v>
      </c>
      <c r="AB117" s="25" t="str">
        <f>IF(COUNTIF($L117,"*Changes made to the child's schedule*"),"1","0")</f>
        <v>0</v>
      </c>
      <c r="AC117" s="25" t="str">
        <f>IF(COUNTIF($L117,"*Changes made to the child's protocols*"),"1","0")</f>
        <v>0</v>
      </c>
      <c r="AD117" s="25" t="str">
        <f>IF(COUNTIF($L117,"*Following a review of the restraints, no steps were taken to decrease the use of restraint/secusion during this reporting period*"),"1","0")</f>
        <v>0</v>
      </c>
      <c r="AE117" s="25">
        <v>0</v>
      </c>
      <c r="AF117" s="25">
        <v>0</v>
      </c>
      <c r="AG117" s="25">
        <v>0</v>
      </c>
      <c r="AH117" s="25" t="s">
        <v>53</v>
      </c>
      <c r="AI117" s="25" t="str">
        <f>IF(COUNTIF($AH117,"*Three or fewer restraints/seclusion occurred during this reporting period*"),"1","0")</f>
        <v>1</v>
      </c>
      <c r="AJ117" s="25" t="str">
        <f>IF(COUNTIF($AH117,"*Update has been made to the FBA*"),"1","0")</f>
        <v>0</v>
      </c>
      <c r="AK117" s="25" t="str">
        <f>IF(COUNTIF($AH117,"*Update has been made to the PBSP*"),"1","0")</f>
        <v>0</v>
      </c>
      <c r="AL117" s="25" t="str">
        <f>IF(COUNTIF($AH117,"*ISP Team has convened*"),"1","0")</f>
        <v>0</v>
      </c>
      <c r="AM117" s="25" t="str">
        <f>IF(COUNTIF($AH117,"*General retraining of staff*"),"1","0")</f>
        <v>0</v>
      </c>
      <c r="AN117" s="25" t="str">
        <f>IF(COUNTIF($AH117,"*ISP Team has convened*"),"1","0")</f>
        <v>0</v>
      </c>
      <c r="AO117" s="25" t="str">
        <f>IF(COUNTIF($AH117,"*Changes made to the ISP*"),"1","0")</f>
        <v>0</v>
      </c>
      <c r="AP117" s="25" t="str">
        <f>IF(COUNTIF($AH117,"*Assistive Device/Technology added to child's ISP*"),"1","0")</f>
        <v>0</v>
      </c>
      <c r="AQ117" s="25" t="str">
        <f>IF(COUNTIF($AH117,"*Adaptations made to meet identified sensory needs*"),"1","0")</f>
        <v>0</v>
      </c>
      <c r="AR117" s="25" t="str">
        <f>IF(COUNTIF($AH117,"*Consultation with psychiatrist/medication prescriber*"),"1","0")</f>
        <v>0</v>
      </c>
      <c r="AS117" s="25" t="str">
        <f>IF(COUNTIF($AH117,"*Consultation with Primary Care Physician/Dentist*"),"1","0")</f>
        <v>0</v>
      </c>
      <c r="AT117" s="25" t="str">
        <f>IF(COUNTIF($AH117,"*Environmental changes to the setting interior*"),"1","0")</f>
        <v>0</v>
      </c>
      <c r="AU117" s="25" t="str">
        <f>IF(COUNTIF($AH117,"*Door Window Dings Added*"),"1","0")</f>
        <v>0</v>
      </c>
      <c r="AV117" s="25" t="str">
        <f>IF(COUNTIF($AH117,"*Environmental changes to the child's bedroom*"),"1","0")</f>
        <v>0</v>
      </c>
      <c r="AW117" s="25" t="str">
        <f>IF(COUNTIF($AH117,"*Environmental changes to the setting exterior / property*"),"1","0")</f>
        <v>0</v>
      </c>
      <c r="AX117" s="25" t="str">
        <f>IF(COUNTIF($AH117,"*Changes made to the child's schedule*"),"1","0")</f>
        <v>0</v>
      </c>
      <c r="AY117" s="25" t="str">
        <f>IF(COUNTIF($AH117,"*Changes made to the child's protocols*"),"1","0")</f>
        <v>0</v>
      </c>
      <c r="AZ117" s="25" t="str">
        <f>IF(COUNTIF($AH117,"*Following a review of the restraints, no steps were taken to decrease the use of restraint/secusion during this reporting period*"),"1","0")</f>
        <v>0</v>
      </c>
    </row>
    <row r="118" spans="1:52" ht="50" customHeight="1" x14ac:dyDescent="0.35">
      <c r="A118" s="28" t="s">
        <v>533</v>
      </c>
      <c r="B118" s="25" t="s">
        <v>107</v>
      </c>
      <c r="C118" s="25" t="s">
        <v>108</v>
      </c>
      <c r="D118" s="25" t="s">
        <v>108</v>
      </c>
      <c r="E118" s="25" t="s">
        <v>112</v>
      </c>
      <c r="F118" s="25" t="s">
        <v>109</v>
      </c>
      <c r="G118" s="25" t="s">
        <v>20</v>
      </c>
      <c r="H118" s="25" t="s">
        <v>54</v>
      </c>
      <c r="I118" s="25">
        <v>0</v>
      </c>
      <c r="J118" s="25">
        <v>0</v>
      </c>
      <c r="K118" s="25">
        <v>0</v>
      </c>
      <c r="L118" s="25" t="s">
        <v>168</v>
      </c>
      <c r="M118" s="25" t="str">
        <f>IF(COUNTIF($L118,"*Three or fewer restraints/seclusion occurred during this reporting period*"),"1","0")</f>
        <v>0</v>
      </c>
      <c r="N118" s="25" t="str">
        <f>IF(COUNTIF($L118,"*Update has been made to the FBA*"),"1","0")</f>
        <v>0</v>
      </c>
      <c r="O118" s="25" t="str">
        <f>IF(COUNTIF($L118,"*Update has been made to the PBSP*"),"1","0")</f>
        <v>0</v>
      </c>
      <c r="P118" s="25" t="str">
        <f>IF(COUNTIF($L118,"*ISP Team has convened*"),"1","0")</f>
        <v>0</v>
      </c>
      <c r="Q118" s="25" t="str">
        <f>IF(COUNTIF($L118,"*General retraining of staff*"),"1","0")</f>
        <v>1</v>
      </c>
      <c r="R118" s="25" t="str">
        <f>IF(COUNTIF($L118,"*ISP Team has convened*"),"1","0")</f>
        <v>0</v>
      </c>
      <c r="S118" s="25" t="str">
        <f>IF(COUNTIF($L118,"*Changes made to the ISP*"),"1","0")</f>
        <v>0</v>
      </c>
      <c r="T118" s="25" t="str">
        <f>IF(COUNTIF($L118,"*Assistive Device/Technology added to child's ISP*"),"1","0")</f>
        <v>0</v>
      </c>
      <c r="U118" s="25" t="str">
        <f>IF(COUNTIF($L118,"*Adaptations made to meet identified sensory needs*"),"1","0")</f>
        <v>0</v>
      </c>
      <c r="V118" s="25" t="str">
        <f>IF(COUNTIF($L118,"*Consultation with psychiatrist/medication prescriber*"),"1","0")</f>
        <v>0</v>
      </c>
      <c r="W118" s="25" t="str">
        <f>IF(COUNTIF($L118,"*Consultation with Primary Care Physician/Dentist*"),"1","0")</f>
        <v>0</v>
      </c>
      <c r="X118" s="25" t="str">
        <f>IF(COUNTIF($L118,"*Environmental changes to the setting interior*"),"1","0")</f>
        <v>0</v>
      </c>
      <c r="Y118" s="25" t="str">
        <f>IF(COUNTIF($L118,"*Door Window Dings Added*"),"1","0")</f>
        <v>0</v>
      </c>
      <c r="Z118" s="25" t="str">
        <f>IF(COUNTIF($L118,"*Environmental changes to the child's bedroom*"),"1","0")</f>
        <v>0</v>
      </c>
      <c r="AA118" s="25" t="str">
        <f>IF(COUNTIF($L118,"*Environmental changes to the setting exterior / property*"),"1","0")</f>
        <v>0</v>
      </c>
      <c r="AB118" s="25" t="str">
        <f>IF(COUNTIF($L118,"*Changes made to the child's schedule*"),"1","0")</f>
        <v>0</v>
      </c>
      <c r="AC118" s="25" t="str">
        <f>IF(COUNTIF($L118,"*Changes made to the child's protocols*"),"1","0")</f>
        <v>0</v>
      </c>
      <c r="AD118" s="25" t="str">
        <f>IF(COUNTIF($L118,"*Following a review of the restraints, no steps were taken to decrease the use of restraint/secusion during this reporting period*"),"1","0")</f>
        <v>0</v>
      </c>
      <c r="AE118" s="25">
        <v>0</v>
      </c>
      <c r="AF118" s="25">
        <v>0</v>
      </c>
      <c r="AG118" s="25">
        <v>0</v>
      </c>
      <c r="AH118" s="25" t="s">
        <v>168</v>
      </c>
      <c r="AI118" s="25" t="str">
        <f>IF(COUNTIF($AH118,"*Three or fewer restraints/seclusion occurred during this reporting period*"),"1","0")</f>
        <v>0</v>
      </c>
      <c r="AJ118" s="25" t="str">
        <f>IF(COUNTIF($AH118,"*Update has been made to the FBA*"),"1","0")</f>
        <v>0</v>
      </c>
      <c r="AK118" s="25" t="str">
        <f>IF(COUNTIF($AH118,"*Update has been made to the PBSP*"),"1","0")</f>
        <v>0</v>
      </c>
      <c r="AL118" s="25" t="str">
        <f>IF(COUNTIF($AH118,"*ISP Team has convened*"),"1","0")</f>
        <v>0</v>
      </c>
      <c r="AM118" s="25" t="str">
        <f>IF(COUNTIF($AH118,"*General retraining of staff*"),"1","0")</f>
        <v>1</v>
      </c>
      <c r="AN118" s="25" t="str">
        <f>IF(COUNTIF($AH118,"*ISP Team has convened*"),"1","0")</f>
        <v>0</v>
      </c>
      <c r="AO118" s="25" t="str">
        <f>IF(COUNTIF($AH118,"*Changes made to the ISP*"),"1","0")</f>
        <v>0</v>
      </c>
      <c r="AP118" s="25" t="str">
        <f>IF(COUNTIF($AH118,"*Assistive Device/Technology added to child's ISP*"),"1","0")</f>
        <v>0</v>
      </c>
      <c r="AQ118" s="25" t="str">
        <f>IF(COUNTIF($AH118,"*Adaptations made to meet identified sensory needs*"),"1","0")</f>
        <v>0</v>
      </c>
      <c r="AR118" s="25" t="str">
        <f>IF(COUNTIF($AH118,"*Consultation with psychiatrist/medication prescriber*"),"1","0")</f>
        <v>0</v>
      </c>
      <c r="AS118" s="25" t="str">
        <f>IF(COUNTIF($AH118,"*Consultation with Primary Care Physician/Dentist*"),"1","0")</f>
        <v>0</v>
      </c>
      <c r="AT118" s="25" t="str">
        <f>IF(COUNTIF($AH118,"*Environmental changes to the setting interior*"),"1","0")</f>
        <v>0</v>
      </c>
      <c r="AU118" s="25" t="str">
        <f>IF(COUNTIF($AH118,"*Door Window Dings Added*"),"1","0")</f>
        <v>0</v>
      </c>
      <c r="AV118" s="25" t="str">
        <f>IF(COUNTIF($AH118,"*Environmental changes to the child's bedroom*"),"1","0")</f>
        <v>0</v>
      </c>
      <c r="AW118" s="25" t="str">
        <f>IF(COUNTIF($AH118,"*Environmental changes to the setting exterior / property*"),"1","0")</f>
        <v>0</v>
      </c>
      <c r="AX118" s="25" t="str">
        <f>IF(COUNTIF($AH118,"*Changes made to the child's schedule*"),"1","0")</f>
        <v>0</v>
      </c>
      <c r="AY118" s="25" t="str">
        <f>IF(COUNTIF($AH118,"*Changes made to the child's protocols*"),"1","0")</f>
        <v>0</v>
      </c>
      <c r="AZ118" s="25" t="str">
        <f>IF(COUNTIF($AH118,"*Following a review of the restraints, no steps were taken to decrease the use of restraint/secusion during this reporting period*"),"1","0")</f>
        <v>0</v>
      </c>
    </row>
    <row r="119" spans="1:52" ht="50" customHeight="1" x14ac:dyDescent="0.35">
      <c r="A119" s="28" t="s">
        <v>534</v>
      </c>
      <c r="B119" s="25" t="s">
        <v>107</v>
      </c>
      <c r="C119" s="25" t="s">
        <v>108</v>
      </c>
      <c r="D119" s="25" t="s">
        <v>108</v>
      </c>
      <c r="E119" s="25" t="s">
        <v>112</v>
      </c>
      <c r="F119" s="25" t="s">
        <v>109</v>
      </c>
      <c r="G119" s="25" t="s">
        <v>20</v>
      </c>
      <c r="H119" s="25" t="s">
        <v>54</v>
      </c>
      <c r="I119" s="25">
        <v>0</v>
      </c>
      <c r="J119" s="25">
        <v>0</v>
      </c>
      <c r="K119" s="25">
        <v>0</v>
      </c>
      <c r="L119" s="25" t="s">
        <v>53</v>
      </c>
      <c r="M119" s="25" t="str">
        <f>IF(COUNTIF($L119,"*Three or fewer restraints/seclusion occurred during this reporting period*"),"1","0")</f>
        <v>1</v>
      </c>
      <c r="N119" s="25" t="str">
        <f>IF(COUNTIF($L119,"*Update has been made to the FBA*"),"1","0")</f>
        <v>0</v>
      </c>
      <c r="O119" s="25" t="str">
        <f>IF(COUNTIF($L119,"*Update has been made to the PBSP*"),"1","0")</f>
        <v>0</v>
      </c>
      <c r="P119" s="25" t="str">
        <f>IF(COUNTIF($L119,"*ISP Team has convened*"),"1","0")</f>
        <v>0</v>
      </c>
      <c r="Q119" s="25" t="str">
        <f>IF(COUNTIF($L119,"*General retraining of staff*"),"1","0")</f>
        <v>0</v>
      </c>
      <c r="R119" s="25" t="str">
        <f>IF(COUNTIF($L119,"*ISP Team has convened*"),"1","0")</f>
        <v>0</v>
      </c>
      <c r="S119" s="25" t="str">
        <f>IF(COUNTIF($L119,"*Changes made to the ISP*"),"1","0")</f>
        <v>0</v>
      </c>
      <c r="T119" s="25" t="str">
        <f>IF(COUNTIF($L119,"*Assistive Device/Technology added to child's ISP*"),"1","0")</f>
        <v>0</v>
      </c>
      <c r="U119" s="25" t="str">
        <f>IF(COUNTIF($L119,"*Adaptations made to meet identified sensory needs*"),"1","0")</f>
        <v>0</v>
      </c>
      <c r="V119" s="25" t="str">
        <f>IF(COUNTIF($L119,"*Consultation with psychiatrist/medication prescriber*"),"1","0")</f>
        <v>0</v>
      </c>
      <c r="W119" s="25" t="str">
        <f>IF(COUNTIF($L119,"*Consultation with Primary Care Physician/Dentist*"),"1","0")</f>
        <v>0</v>
      </c>
      <c r="X119" s="25" t="str">
        <f>IF(COUNTIF($L119,"*Environmental changes to the setting interior*"),"1","0")</f>
        <v>0</v>
      </c>
      <c r="Y119" s="25" t="str">
        <f>IF(COUNTIF($L119,"*Door Window Dings Added*"),"1","0")</f>
        <v>0</v>
      </c>
      <c r="Z119" s="25" t="str">
        <f>IF(COUNTIF($L119,"*Environmental changes to the child's bedroom*"),"1","0")</f>
        <v>0</v>
      </c>
      <c r="AA119" s="25" t="str">
        <f>IF(COUNTIF($L119,"*Environmental changes to the setting exterior / property*"),"1","0")</f>
        <v>0</v>
      </c>
      <c r="AB119" s="25" t="str">
        <f>IF(COUNTIF($L119,"*Changes made to the child's schedule*"),"1","0")</f>
        <v>0</v>
      </c>
      <c r="AC119" s="25" t="str">
        <f>IF(COUNTIF($L119,"*Changes made to the child's protocols*"),"1","0")</f>
        <v>0</v>
      </c>
      <c r="AD119" s="25" t="str">
        <f>IF(COUNTIF($L119,"*Following a review of the restraints, no steps were taken to decrease the use of restraint/secusion during this reporting period*"),"1","0")</f>
        <v>0</v>
      </c>
      <c r="AE119" s="25">
        <v>0</v>
      </c>
      <c r="AF119" s="25">
        <v>0</v>
      </c>
      <c r="AG119" s="25">
        <v>0</v>
      </c>
      <c r="AH119" s="25" t="s">
        <v>53</v>
      </c>
      <c r="AI119" s="25" t="str">
        <f>IF(COUNTIF($AH119,"*Three or fewer restraints/seclusion occurred during this reporting period*"),"1","0")</f>
        <v>1</v>
      </c>
      <c r="AJ119" s="25" t="str">
        <f>IF(COUNTIF($AH119,"*Update has been made to the FBA*"),"1","0")</f>
        <v>0</v>
      </c>
      <c r="AK119" s="25" t="str">
        <f>IF(COUNTIF($AH119,"*Update has been made to the PBSP*"),"1","0")</f>
        <v>0</v>
      </c>
      <c r="AL119" s="25" t="str">
        <f>IF(COUNTIF($AH119,"*ISP Team has convened*"),"1","0")</f>
        <v>0</v>
      </c>
      <c r="AM119" s="25" t="str">
        <f>IF(COUNTIF($AH119,"*General retraining of staff*"),"1","0")</f>
        <v>0</v>
      </c>
      <c r="AN119" s="25" t="str">
        <f>IF(COUNTIF($AH119,"*ISP Team has convened*"),"1","0")</f>
        <v>0</v>
      </c>
      <c r="AO119" s="25" t="str">
        <f>IF(COUNTIF($AH119,"*Changes made to the ISP*"),"1","0")</f>
        <v>0</v>
      </c>
      <c r="AP119" s="25" t="str">
        <f>IF(COUNTIF($AH119,"*Assistive Device/Technology added to child's ISP*"),"1","0")</f>
        <v>0</v>
      </c>
      <c r="AQ119" s="25" t="str">
        <f>IF(COUNTIF($AH119,"*Adaptations made to meet identified sensory needs*"),"1","0")</f>
        <v>0</v>
      </c>
      <c r="AR119" s="25" t="str">
        <f>IF(COUNTIF($AH119,"*Consultation with psychiatrist/medication prescriber*"),"1","0")</f>
        <v>0</v>
      </c>
      <c r="AS119" s="25" t="str">
        <f>IF(COUNTIF($AH119,"*Consultation with Primary Care Physician/Dentist*"),"1","0")</f>
        <v>0</v>
      </c>
      <c r="AT119" s="25" t="str">
        <f>IF(COUNTIF($AH119,"*Environmental changes to the setting interior*"),"1","0")</f>
        <v>0</v>
      </c>
      <c r="AU119" s="25" t="str">
        <f>IF(COUNTIF($AH119,"*Door Window Dings Added*"),"1","0")</f>
        <v>0</v>
      </c>
      <c r="AV119" s="25" t="str">
        <f>IF(COUNTIF($AH119,"*Environmental changes to the child's bedroom*"),"1","0")</f>
        <v>0</v>
      </c>
      <c r="AW119" s="25" t="str">
        <f>IF(COUNTIF($AH119,"*Environmental changes to the setting exterior / property*"),"1","0")</f>
        <v>0</v>
      </c>
      <c r="AX119" s="25" t="str">
        <f>IF(COUNTIF($AH119,"*Changes made to the child's schedule*"),"1","0")</f>
        <v>0</v>
      </c>
      <c r="AY119" s="25" t="str">
        <f>IF(COUNTIF($AH119,"*Changes made to the child's protocols*"),"1","0")</f>
        <v>0</v>
      </c>
      <c r="AZ119" s="25" t="str">
        <f>IF(COUNTIF($AH119,"*Following a review of the restraints, no steps were taken to decrease the use of restraint/secusion during this reporting period*"),"1","0")</f>
        <v>0</v>
      </c>
    </row>
    <row r="120" spans="1:52" ht="50" customHeight="1" x14ac:dyDescent="0.35">
      <c r="A120" s="28" t="s">
        <v>535</v>
      </c>
      <c r="B120" s="25" t="s">
        <v>107</v>
      </c>
      <c r="C120" s="25" t="s">
        <v>113</v>
      </c>
      <c r="D120" s="25" t="s">
        <v>113</v>
      </c>
      <c r="E120" s="25" t="s">
        <v>112</v>
      </c>
      <c r="F120" s="25" t="s">
        <v>109</v>
      </c>
      <c r="G120" s="25" t="s">
        <v>20</v>
      </c>
      <c r="H120" s="25" t="s">
        <v>54</v>
      </c>
      <c r="I120" s="25">
        <v>0</v>
      </c>
      <c r="J120" s="25">
        <v>0</v>
      </c>
      <c r="K120" s="25">
        <v>0</v>
      </c>
      <c r="L120" s="25" t="s">
        <v>53</v>
      </c>
      <c r="M120" s="25" t="str">
        <f>IF(COUNTIF($L120,"*Three or fewer restraints/seclusion occurred during this reporting period*"),"1","0")</f>
        <v>1</v>
      </c>
      <c r="N120" s="25" t="str">
        <f>IF(COUNTIF($L120,"*Update has been made to the FBA*"),"1","0")</f>
        <v>0</v>
      </c>
      <c r="O120" s="25" t="str">
        <f>IF(COUNTIF($L120,"*Update has been made to the PBSP*"),"1","0")</f>
        <v>0</v>
      </c>
      <c r="P120" s="25" t="str">
        <f>IF(COUNTIF($L120,"*ISP Team has convened*"),"1","0")</f>
        <v>0</v>
      </c>
      <c r="Q120" s="25" t="str">
        <f>IF(COUNTIF($L120,"*General retraining of staff*"),"1","0")</f>
        <v>0</v>
      </c>
      <c r="R120" s="25" t="str">
        <f>IF(COUNTIF($L120,"*ISP Team has convened*"),"1","0")</f>
        <v>0</v>
      </c>
      <c r="S120" s="25" t="str">
        <f>IF(COUNTIF($L120,"*Changes made to the ISP*"),"1","0")</f>
        <v>0</v>
      </c>
      <c r="T120" s="25" t="str">
        <f>IF(COUNTIF($L120,"*Assistive Device/Technology added to child's ISP*"),"1","0")</f>
        <v>0</v>
      </c>
      <c r="U120" s="25" t="str">
        <f>IF(COUNTIF($L120,"*Adaptations made to meet identified sensory needs*"),"1","0")</f>
        <v>0</v>
      </c>
      <c r="V120" s="25" t="str">
        <f>IF(COUNTIF($L120,"*Consultation with psychiatrist/medication prescriber*"),"1","0")</f>
        <v>0</v>
      </c>
      <c r="W120" s="25" t="str">
        <f>IF(COUNTIF($L120,"*Consultation with Primary Care Physician/Dentist*"),"1","0")</f>
        <v>0</v>
      </c>
      <c r="X120" s="25" t="str">
        <f>IF(COUNTIF($L120,"*Environmental changes to the setting interior*"),"1","0")</f>
        <v>0</v>
      </c>
      <c r="Y120" s="25" t="str">
        <f>IF(COUNTIF($L120,"*Door Window Dings Added*"),"1","0")</f>
        <v>0</v>
      </c>
      <c r="Z120" s="25" t="str">
        <f>IF(COUNTIF($L120,"*Environmental changes to the child's bedroom*"),"1","0")</f>
        <v>0</v>
      </c>
      <c r="AA120" s="25" t="str">
        <f>IF(COUNTIF($L120,"*Environmental changes to the setting exterior / property*"),"1","0")</f>
        <v>0</v>
      </c>
      <c r="AB120" s="25" t="str">
        <f>IF(COUNTIF($L120,"*Changes made to the child's schedule*"),"1","0")</f>
        <v>0</v>
      </c>
      <c r="AC120" s="25" t="str">
        <f>IF(COUNTIF($L120,"*Changes made to the child's protocols*"),"1","0")</f>
        <v>0</v>
      </c>
      <c r="AD120" s="25" t="str">
        <f>IF(COUNTIF($L120,"*Following a review of the restraints, no steps were taken to decrease the use of restraint/secusion during this reporting period*"),"1","0")</f>
        <v>0</v>
      </c>
      <c r="AE120" s="25">
        <v>0</v>
      </c>
      <c r="AF120" s="25">
        <v>0</v>
      </c>
      <c r="AG120" s="25">
        <v>0</v>
      </c>
      <c r="AH120" s="25" t="s">
        <v>53</v>
      </c>
      <c r="AI120" s="25" t="str">
        <f>IF(COUNTIF($AH120,"*Three or fewer restraints/seclusion occurred during this reporting period*"),"1","0")</f>
        <v>1</v>
      </c>
      <c r="AJ120" s="25" t="str">
        <f>IF(COUNTIF($AH120,"*Update has been made to the FBA*"),"1","0")</f>
        <v>0</v>
      </c>
      <c r="AK120" s="25" t="str">
        <f>IF(COUNTIF($AH120,"*Update has been made to the PBSP*"),"1","0")</f>
        <v>0</v>
      </c>
      <c r="AL120" s="25" t="str">
        <f>IF(COUNTIF($AH120,"*ISP Team has convened*"),"1","0")</f>
        <v>0</v>
      </c>
      <c r="AM120" s="25" t="str">
        <f>IF(COUNTIF($AH120,"*General retraining of staff*"),"1","0")</f>
        <v>0</v>
      </c>
      <c r="AN120" s="25" t="str">
        <f>IF(COUNTIF($AH120,"*ISP Team has convened*"),"1","0")</f>
        <v>0</v>
      </c>
      <c r="AO120" s="25" t="str">
        <f>IF(COUNTIF($AH120,"*Changes made to the ISP*"),"1","0")</f>
        <v>0</v>
      </c>
      <c r="AP120" s="25" t="str">
        <f>IF(COUNTIF($AH120,"*Assistive Device/Technology added to child's ISP*"),"1","0")</f>
        <v>0</v>
      </c>
      <c r="AQ120" s="25" t="str">
        <f>IF(COUNTIF($AH120,"*Adaptations made to meet identified sensory needs*"),"1","0")</f>
        <v>0</v>
      </c>
      <c r="AR120" s="25" t="str">
        <f>IF(COUNTIF($AH120,"*Consultation with psychiatrist/medication prescriber*"),"1","0")</f>
        <v>0</v>
      </c>
      <c r="AS120" s="25" t="str">
        <f>IF(COUNTIF($AH120,"*Consultation with Primary Care Physician/Dentist*"),"1","0")</f>
        <v>0</v>
      </c>
      <c r="AT120" s="25" t="str">
        <f>IF(COUNTIF($AH120,"*Environmental changes to the setting interior*"),"1","0")</f>
        <v>0</v>
      </c>
      <c r="AU120" s="25" t="str">
        <f>IF(COUNTIF($AH120,"*Door Window Dings Added*"),"1","0")</f>
        <v>0</v>
      </c>
      <c r="AV120" s="25" t="str">
        <f>IF(COUNTIF($AH120,"*Environmental changes to the child's bedroom*"),"1","0")</f>
        <v>0</v>
      </c>
      <c r="AW120" s="25" t="str">
        <f>IF(COUNTIF($AH120,"*Environmental changes to the setting exterior / property*"),"1","0")</f>
        <v>0</v>
      </c>
      <c r="AX120" s="25" t="str">
        <f>IF(COUNTIF($AH120,"*Changes made to the child's schedule*"),"1","0")</f>
        <v>0</v>
      </c>
      <c r="AY120" s="25" t="str">
        <f>IF(COUNTIF($AH120,"*Changes made to the child's protocols*"),"1","0")</f>
        <v>0</v>
      </c>
      <c r="AZ120" s="25" t="str">
        <f>IF(COUNTIF($AH120,"*Following a review of the restraints, no steps were taken to decrease the use of restraint/secusion during this reporting period*"),"1","0")</f>
        <v>0</v>
      </c>
    </row>
    <row r="121" spans="1:52" ht="50" customHeight="1" x14ac:dyDescent="0.35">
      <c r="A121" s="28" t="s">
        <v>536</v>
      </c>
      <c r="B121" s="25" t="s">
        <v>114</v>
      </c>
      <c r="C121" s="25" t="s">
        <v>108</v>
      </c>
      <c r="D121" s="25" t="s">
        <v>108</v>
      </c>
      <c r="E121" s="25" t="s">
        <v>160</v>
      </c>
      <c r="F121" s="25" t="s">
        <v>161</v>
      </c>
      <c r="G121" s="25" t="s">
        <v>20</v>
      </c>
      <c r="H121" s="25" t="s">
        <v>54</v>
      </c>
      <c r="I121" s="25">
        <v>0</v>
      </c>
      <c r="J121" s="25">
        <v>0</v>
      </c>
      <c r="K121" s="25">
        <v>0</v>
      </c>
      <c r="L121" s="25" t="s">
        <v>53</v>
      </c>
      <c r="M121" s="25" t="str">
        <f>IF(COUNTIF($L121,"*Three or fewer restraints/seclusion occurred during this reporting period*"),"1","0")</f>
        <v>1</v>
      </c>
      <c r="N121" s="25" t="str">
        <f>IF(COUNTIF($L121,"*Update has been made to the FBA*"),"1","0")</f>
        <v>0</v>
      </c>
      <c r="O121" s="25" t="str">
        <f>IF(COUNTIF($L121,"*Update has been made to the PBSP*"),"1","0")</f>
        <v>0</v>
      </c>
      <c r="P121" s="25" t="str">
        <f>IF(COUNTIF($L121,"*ISP Team has convened*"),"1","0")</f>
        <v>0</v>
      </c>
      <c r="Q121" s="25" t="str">
        <f>IF(COUNTIF($L121,"*General retraining of staff*"),"1","0")</f>
        <v>0</v>
      </c>
      <c r="R121" s="25" t="str">
        <f>IF(COUNTIF($L121,"*ISP Team has convened*"),"1","0")</f>
        <v>0</v>
      </c>
      <c r="S121" s="25" t="str">
        <f>IF(COUNTIF($L121,"*Changes made to the ISP*"),"1","0")</f>
        <v>0</v>
      </c>
      <c r="T121" s="25" t="str">
        <f>IF(COUNTIF($L121,"*Assistive Device/Technology added to child's ISP*"),"1","0")</f>
        <v>0</v>
      </c>
      <c r="U121" s="25" t="str">
        <f>IF(COUNTIF($L121,"*Adaptations made to meet identified sensory needs*"),"1","0")</f>
        <v>0</v>
      </c>
      <c r="V121" s="25" t="str">
        <f>IF(COUNTIF($L121,"*Consultation with psychiatrist/medication prescriber*"),"1","0")</f>
        <v>0</v>
      </c>
      <c r="W121" s="25" t="str">
        <f>IF(COUNTIF($L121,"*Consultation with Primary Care Physician/Dentist*"),"1","0")</f>
        <v>0</v>
      </c>
      <c r="X121" s="25" t="str">
        <f>IF(COUNTIF($L121,"*Environmental changes to the setting interior*"),"1","0")</f>
        <v>0</v>
      </c>
      <c r="Y121" s="25" t="str">
        <f>IF(COUNTIF($L121,"*Door Window Dings Added*"),"1","0")</f>
        <v>0</v>
      </c>
      <c r="Z121" s="25" t="str">
        <f>IF(COUNTIF($L121,"*Environmental changes to the child's bedroom*"),"1","0")</f>
        <v>0</v>
      </c>
      <c r="AA121" s="25" t="str">
        <f>IF(COUNTIF($L121,"*Environmental changes to the setting exterior / property*"),"1","0")</f>
        <v>0</v>
      </c>
      <c r="AB121" s="25" t="str">
        <f>IF(COUNTIF($L121,"*Changes made to the child's schedule*"),"1","0")</f>
        <v>0</v>
      </c>
      <c r="AC121" s="25" t="str">
        <f>IF(COUNTIF($L121,"*Changes made to the child's protocols*"),"1","0")</f>
        <v>0</v>
      </c>
      <c r="AD121" s="25" t="str">
        <f>IF(COUNTIF($L121,"*Following a review of the restraints, no steps were taken to decrease the use of restraint/secusion during this reporting period*"),"1","0")</f>
        <v>0</v>
      </c>
      <c r="AE121" s="25">
        <v>0</v>
      </c>
      <c r="AF121" s="25">
        <v>0</v>
      </c>
      <c r="AG121" s="25">
        <v>0</v>
      </c>
      <c r="AH121" s="25" t="s">
        <v>53</v>
      </c>
      <c r="AI121" s="25" t="str">
        <f>IF(COUNTIF($AH121,"*Three or fewer restraints/seclusion occurred during this reporting period*"),"1","0")</f>
        <v>1</v>
      </c>
      <c r="AJ121" s="25" t="str">
        <f>IF(COUNTIF($AH121,"*Update has been made to the FBA*"),"1","0")</f>
        <v>0</v>
      </c>
      <c r="AK121" s="25" t="str">
        <f>IF(COUNTIF($AH121,"*Update has been made to the PBSP*"),"1","0")</f>
        <v>0</v>
      </c>
      <c r="AL121" s="25" t="str">
        <f>IF(COUNTIF($AH121,"*ISP Team has convened*"),"1","0")</f>
        <v>0</v>
      </c>
      <c r="AM121" s="25" t="str">
        <f>IF(COUNTIF($AH121,"*General retraining of staff*"),"1","0")</f>
        <v>0</v>
      </c>
      <c r="AN121" s="25" t="str">
        <f>IF(COUNTIF($AH121,"*ISP Team has convened*"),"1","0")</f>
        <v>0</v>
      </c>
      <c r="AO121" s="25" t="str">
        <f>IF(COUNTIF($AH121,"*Changes made to the ISP*"),"1","0")</f>
        <v>0</v>
      </c>
      <c r="AP121" s="25" t="str">
        <f>IF(COUNTIF($AH121,"*Assistive Device/Technology added to child's ISP*"),"1","0")</f>
        <v>0</v>
      </c>
      <c r="AQ121" s="25" t="str">
        <f>IF(COUNTIF($AH121,"*Adaptations made to meet identified sensory needs*"),"1","0")</f>
        <v>0</v>
      </c>
      <c r="AR121" s="25" t="str">
        <f>IF(COUNTIF($AH121,"*Consultation with psychiatrist/medication prescriber*"),"1","0")</f>
        <v>0</v>
      </c>
      <c r="AS121" s="25" t="str">
        <f>IF(COUNTIF($AH121,"*Consultation with Primary Care Physician/Dentist*"),"1","0")</f>
        <v>0</v>
      </c>
      <c r="AT121" s="25" t="str">
        <f>IF(COUNTIF($AH121,"*Environmental changes to the setting interior*"),"1","0")</f>
        <v>0</v>
      </c>
      <c r="AU121" s="25" t="str">
        <f>IF(COUNTIF($AH121,"*Door Window Dings Added*"),"1","0")</f>
        <v>0</v>
      </c>
      <c r="AV121" s="25" t="str">
        <f>IF(COUNTIF($AH121,"*Environmental changes to the child's bedroom*"),"1","0")</f>
        <v>0</v>
      </c>
      <c r="AW121" s="25" t="str">
        <f>IF(COUNTIF($AH121,"*Environmental changes to the setting exterior / property*"),"1","0")</f>
        <v>0</v>
      </c>
      <c r="AX121" s="25" t="str">
        <f>IF(COUNTIF($AH121,"*Changes made to the child's schedule*"),"1","0")</f>
        <v>0</v>
      </c>
      <c r="AY121" s="25" t="str">
        <f>IF(COUNTIF($AH121,"*Changes made to the child's protocols*"),"1","0")</f>
        <v>0</v>
      </c>
      <c r="AZ121" s="25" t="str">
        <f>IF(COUNTIF($AH121,"*Following a review of the restraints, no steps were taken to decrease the use of restraint/secusion during this reporting period*"),"1","0")</f>
        <v>0</v>
      </c>
    </row>
    <row r="122" spans="1:52" ht="50" customHeight="1" x14ac:dyDescent="0.35">
      <c r="A122" s="28" t="s">
        <v>537</v>
      </c>
      <c r="B122" s="25" t="s">
        <v>107</v>
      </c>
      <c r="C122" s="25" t="s">
        <v>113</v>
      </c>
      <c r="D122" s="25" t="s">
        <v>113</v>
      </c>
      <c r="E122" s="25" t="s">
        <v>112</v>
      </c>
      <c r="F122" s="25" t="s">
        <v>109</v>
      </c>
      <c r="G122" s="25" t="s">
        <v>54</v>
      </c>
      <c r="H122" s="25" t="s">
        <v>54</v>
      </c>
      <c r="I122" s="25">
        <v>0</v>
      </c>
      <c r="J122" s="25">
        <v>0</v>
      </c>
      <c r="K122" s="25">
        <v>0</v>
      </c>
      <c r="L122" s="25" t="s">
        <v>53</v>
      </c>
      <c r="M122" s="25" t="str">
        <f>IF(COUNTIF($L122,"*Three or fewer restraints/seclusion occurred during this reporting period*"),"1","0")</f>
        <v>1</v>
      </c>
      <c r="N122" s="25" t="str">
        <f>IF(COUNTIF($L122,"*Update has been made to the FBA*"),"1","0")</f>
        <v>0</v>
      </c>
      <c r="O122" s="25" t="str">
        <f>IF(COUNTIF($L122,"*Update has been made to the PBSP*"),"1","0")</f>
        <v>0</v>
      </c>
      <c r="P122" s="25" t="str">
        <f>IF(COUNTIF($L122,"*ISP Team has convened*"),"1","0")</f>
        <v>0</v>
      </c>
      <c r="Q122" s="25" t="str">
        <f>IF(COUNTIF($L122,"*General retraining of staff*"),"1","0")</f>
        <v>0</v>
      </c>
      <c r="R122" s="25" t="str">
        <f>IF(COUNTIF($L122,"*ISP Team has convened*"),"1","0")</f>
        <v>0</v>
      </c>
      <c r="S122" s="25" t="str">
        <f>IF(COUNTIF($L122,"*Changes made to the ISP*"),"1","0")</f>
        <v>0</v>
      </c>
      <c r="T122" s="25" t="str">
        <f>IF(COUNTIF($L122,"*Assistive Device/Technology added to child's ISP*"),"1","0")</f>
        <v>0</v>
      </c>
      <c r="U122" s="25" t="str">
        <f>IF(COUNTIF($L122,"*Adaptations made to meet identified sensory needs*"),"1","0")</f>
        <v>0</v>
      </c>
      <c r="V122" s="25" t="str">
        <f>IF(COUNTIF($L122,"*Consultation with psychiatrist/medication prescriber*"),"1","0")</f>
        <v>0</v>
      </c>
      <c r="W122" s="25" t="str">
        <f>IF(COUNTIF($L122,"*Consultation with Primary Care Physician/Dentist*"),"1","0")</f>
        <v>0</v>
      </c>
      <c r="X122" s="25" t="str">
        <f>IF(COUNTIF($L122,"*Environmental changes to the setting interior*"),"1","0")</f>
        <v>0</v>
      </c>
      <c r="Y122" s="25" t="str">
        <f>IF(COUNTIF($L122,"*Door Window Dings Added*"),"1","0")</f>
        <v>0</v>
      </c>
      <c r="Z122" s="25" t="str">
        <f>IF(COUNTIF($L122,"*Environmental changes to the child's bedroom*"),"1","0")</f>
        <v>0</v>
      </c>
      <c r="AA122" s="25" t="str">
        <f>IF(COUNTIF($L122,"*Environmental changes to the setting exterior / property*"),"1","0")</f>
        <v>0</v>
      </c>
      <c r="AB122" s="25" t="str">
        <f>IF(COUNTIF($L122,"*Changes made to the child's schedule*"),"1","0")</f>
        <v>0</v>
      </c>
      <c r="AC122" s="25" t="str">
        <f>IF(COUNTIF($L122,"*Changes made to the child's protocols*"),"1","0")</f>
        <v>0</v>
      </c>
      <c r="AD122" s="25" t="str">
        <f>IF(COUNTIF($L122,"*Following a review of the restraints, no steps were taken to decrease the use of restraint/secusion during this reporting period*"),"1","0")</f>
        <v>0</v>
      </c>
      <c r="AE122" s="25">
        <v>0</v>
      </c>
      <c r="AF122" s="25">
        <v>0</v>
      </c>
      <c r="AG122" s="25">
        <v>0</v>
      </c>
      <c r="AH122" s="25" t="s">
        <v>53</v>
      </c>
      <c r="AI122" s="25" t="str">
        <f>IF(COUNTIF($AH122,"*Three or fewer restraints/seclusion occurred during this reporting period*"),"1","0")</f>
        <v>1</v>
      </c>
      <c r="AJ122" s="25" t="str">
        <f>IF(COUNTIF($AH122,"*Update has been made to the FBA*"),"1","0")</f>
        <v>0</v>
      </c>
      <c r="AK122" s="25" t="str">
        <f>IF(COUNTIF($AH122,"*Update has been made to the PBSP*"),"1","0")</f>
        <v>0</v>
      </c>
      <c r="AL122" s="25" t="str">
        <f>IF(COUNTIF($AH122,"*ISP Team has convened*"),"1","0")</f>
        <v>0</v>
      </c>
      <c r="AM122" s="25" t="str">
        <f>IF(COUNTIF($AH122,"*General retraining of staff*"),"1","0")</f>
        <v>0</v>
      </c>
      <c r="AN122" s="25" t="str">
        <f>IF(COUNTIF($AH122,"*ISP Team has convened*"),"1","0")</f>
        <v>0</v>
      </c>
      <c r="AO122" s="25" t="str">
        <f>IF(COUNTIF($AH122,"*Changes made to the ISP*"),"1","0")</f>
        <v>0</v>
      </c>
      <c r="AP122" s="25" t="str">
        <f>IF(COUNTIF($AH122,"*Assistive Device/Technology added to child's ISP*"),"1","0")</f>
        <v>0</v>
      </c>
      <c r="AQ122" s="25" t="str">
        <f>IF(COUNTIF($AH122,"*Adaptations made to meet identified sensory needs*"),"1","0")</f>
        <v>0</v>
      </c>
      <c r="AR122" s="25" t="str">
        <f>IF(COUNTIF($AH122,"*Consultation with psychiatrist/medication prescriber*"),"1","0")</f>
        <v>0</v>
      </c>
      <c r="AS122" s="25" t="str">
        <f>IF(COUNTIF($AH122,"*Consultation with Primary Care Physician/Dentist*"),"1","0")</f>
        <v>0</v>
      </c>
      <c r="AT122" s="25" t="str">
        <f>IF(COUNTIF($AH122,"*Environmental changes to the setting interior*"),"1","0")</f>
        <v>0</v>
      </c>
      <c r="AU122" s="25" t="str">
        <f>IF(COUNTIF($AH122,"*Door Window Dings Added*"),"1","0")</f>
        <v>0</v>
      </c>
      <c r="AV122" s="25" t="str">
        <f>IF(COUNTIF($AH122,"*Environmental changes to the child's bedroom*"),"1","0")</f>
        <v>0</v>
      </c>
      <c r="AW122" s="25" t="str">
        <f>IF(COUNTIF($AH122,"*Environmental changes to the setting exterior / property*"),"1","0")</f>
        <v>0</v>
      </c>
      <c r="AX122" s="25" t="str">
        <f>IF(COUNTIF($AH122,"*Changes made to the child's schedule*"),"1","0")</f>
        <v>0</v>
      </c>
      <c r="AY122" s="25" t="str">
        <f>IF(COUNTIF($AH122,"*Changes made to the child's protocols*"),"1","0")</f>
        <v>0</v>
      </c>
      <c r="AZ122" s="25" t="str">
        <f>IF(COUNTIF($AH122,"*Following a review of the restraints, no steps were taken to decrease the use of restraint/secusion during this reporting period*"),"1","0")</f>
        <v>0</v>
      </c>
    </row>
    <row r="123" spans="1:52" ht="50" customHeight="1" x14ac:dyDescent="0.35">
      <c r="A123" s="28" t="s">
        <v>538</v>
      </c>
      <c r="B123" s="25" t="s">
        <v>107</v>
      </c>
      <c r="C123" s="25" t="s">
        <v>108</v>
      </c>
      <c r="D123" s="25" t="s">
        <v>108</v>
      </c>
      <c r="E123" s="25" t="s">
        <v>112</v>
      </c>
      <c r="F123" s="25" t="s">
        <v>109</v>
      </c>
      <c r="G123" s="25" t="s">
        <v>20</v>
      </c>
      <c r="H123" s="25" t="s">
        <v>54</v>
      </c>
      <c r="I123" s="25">
        <v>0</v>
      </c>
      <c r="J123" s="25">
        <v>0</v>
      </c>
      <c r="K123" s="32">
        <v>0</v>
      </c>
      <c r="L123" s="25" t="s">
        <v>53</v>
      </c>
      <c r="M123" s="25" t="str">
        <f>IF(COUNTIF($L123,"*Three or fewer restraints/seclusion occurred during this reporting period*"),"1","0")</f>
        <v>1</v>
      </c>
      <c r="N123" s="25" t="str">
        <f>IF(COUNTIF($L123,"*Update has been made to the FBA*"),"1","0")</f>
        <v>0</v>
      </c>
      <c r="O123" s="25" t="str">
        <f>IF(COUNTIF($L123,"*Update has been made to the PBSP*"),"1","0")</f>
        <v>0</v>
      </c>
      <c r="P123" s="25" t="str">
        <f>IF(COUNTIF($L123,"*ISP Team has convened*"),"1","0")</f>
        <v>0</v>
      </c>
      <c r="Q123" s="25" t="str">
        <f>IF(COUNTIF($L123,"*General retraining of staff*"),"1","0")</f>
        <v>0</v>
      </c>
      <c r="R123" s="25" t="str">
        <f>IF(COUNTIF($L123,"*ISP Team has convened*"),"1","0")</f>
        <v>0</v>
      </c>
      <c r="S123" s="25" t="str">
        <f>IF(COUNTIF($L123,"*Changes made to the ISP*"),"1","0")</f>
        <v>0</v>
      </c>
      <c r="T123" s="25" t="str">
        <f>IF(COUNTIF($L123,"*Assistive Device/Technology added to child's ISP*"),"1","0")</f>
        <v>0</v>
      </c>
      <c r="U123" s="25" t="str">
        <f>IF(COUNTIF($L123,"*Adaptations made to meet identified sensory needs*"),"1","0")</f>
        <v>0</v>
      </c>
      <c r="V123" s="25" t="str">
        <f>IF(COUNTIF($L123,"*Consultation with psychiatrist/medication prescriber*"),"1","0")</f>
        <v>0</v>
      </c>
      <c r="W123" s="25" t="str">
        <f>IF(COUNTIF($L123,"*Consultation with Primary Care Physician/Dentist*"),"1","0")</f>
        <v>0</v>
      </c>
      <c r="X123" s="25" t="str">
        <f>IF(COUNTIF($L123,"*Environmental changes to the setting interior*"),"1","0")</f>
        <v>0</v>
      </c>
      <c r="Y123" s="25" t="str">
        <f>IF(COUNTIF($L123,"*Door Window Dings Added*"),"1","0")</f>
        <v>0</v>
      </c>
      <c r="Z123" s="25" t="str">
        <f>IF(COUNTIF($L123,"*Environmental changes to the child's bedroom*"),"1","0")</f>
        <v>0</v>
      </c>
      <c r="AA123" s="25" t="str">
        <f>IF(COUNTIF($L123,"*Environmental changes to the setting exterior / property*"),"1","0")</f>
        <v>0</v>
      </c>
      <c r="AB123" s="25" t="str">
        <f>IF(COUNTIF($L123,"*Changes made to the child's schedule*"),"1","0")</f>
        <v>0</v>
      </c>
      <c r="AC123" s="25" t="str">
        <f>IF(COUNTIF($L123,"*Changes made to the child's protocols*"),"1","0")</f>
        <v>0</v>
      </c>
      <c r="AD123" s="25" t="str">
        <f>IF(COUNTIF($L123,"*Following a review of the restraints, no steps were taken to decrease the use of restraint/secusion during this reporting period*"),"1","0")</f>
        <v>0</v>
      </c>
      <c r="AE123" s="25">
        <v>0</v>
      </c>
      <c r="AF123" s="25">
        <v>0</v>
      </c>
      <c r="AG123" s="25">
        <v>0</v>
      </c>
      <c r="AH123" s="25" t="s">
        <v>53</v>
      </c>
      <c r="AI123" s="25" t="str">
        <f>IF(COUNTIF($AH123,"*Three or fewer restraints/seclusion occurred during this reporting period*"),"1","0")</f>
        <v>1</v>
      </c>
      <c r="AJ123" s="25" t="str">
        <f>IF(COUNTIF($AH123,"*Update has been made to the FBA*"),"1","0")</f>
        <v>0</v>
      </c>
      <c r="AK123" s="25" t="str">
        <f>IF(COUNTIF($AH123,"*Update has been made to the PBSP*"),"1","0")</f>
        <v>0</v>
      </c>
      <c r="AL123" s="25" t="str">
        <f>IF(COUNTIF($AH123,"*ISP Team has convened*"),"1","0")</f>
        <v>0</v>
      </c>
      <c r="AM123" s="25" t="str">
        <f>IF(COUNTIF($AH123,"*General retraining of staff*"),"1","0")</f>
        <v>0</v>
      </c>
      <c r="AN123" s="25" t="str">
        <f>IF(COUNTIF($AH123,"*ISP Team has convened*"),"1","0")</f>
        <v>0</v>
      </c>
      <c r="AO123" s="25" t="str">
        <f>IF(COUNTIF($AH123,"*Changes made to the ISP*"),"1","0")</f>
        <v>0</v>
      </c>
      <c r="AP123" s="25" t="str">
        <f>IF(COUNTIF($AH123,"*Assistive Device/Technology added to child's ISP*"),"1","0")</f>
        <v>0</v>
      </c>
      <c r="AQ123" s="25" t="str">
        <f>IF(COUNTIF($AH123,"*Adaptations made to meet identified sensory needs*"),"1","0")</f>
        <v>0</v>
      </c>
      <c r="AR123" s="25" t="str">
        <f>IF(COUNTIF($AH123,"*Consultation with psychiatrist/medication prescriber*"),"1","0")</f>
        <v>0</v>
      </c>
      <c r="AS123" s="25" t="str">
        <f>IF(COUNTIF($AH123,"*Consultation with Primary Care Physician/Dentist*"),"1","0")</f>
        <v>0</v>
      </c>
      <c r="AT123" s="25" t="str">
        <f>IF(COUNTIF($AH123,"*Environmental changes to the setting interior*"),"1","0")</f>
        <v>0</v>
      </c>
      <c r="AU123" s="25" t="str">
        <f>IF(COUNTIF($AH123,"*Door Window Dings Added*"),"1","0")</f>
        <v>0</v>
      </c>
      <c r="AV123" s="25" t="str">
        <f>IF(COUNTIF($AH123,"*Environmental changes to the child's bedroom*"),"1","0")</f>
        <v>0</v>
      </c>
      <c r="AW123" s="25" t="str">
        <f>IF(COUNTIF($AH123,"*Environmental changes to the setting exterior / property*"),"1","0")</f>
        <v>0</v>
      </c>
      <c r="AX123" s="25" t="str">
        <f>IF(COUNTIF($AH123,"*Changes made to the child's schedule*"),"1","0")</f>
        <v>0</v>
      </c>
      <c r="AY123" s="25" t="str">
        <f>IF(COUNTIF($AH123,"*Changes made to the child's protocols*"),"1","0")</f>
        <v>0</v>
      </c>
      <c r="AZ123" s="25" t="str">
        <f>IF(COUNTIF($AH123,"*Following a review of the restraints, no steps were taken to decrease the use of restraint/secusion during this reporting period*"),"1","0")</f>
        <v>0</v>
      </c>
    </row>
    <row r="124" spans="1:52" ht="50" customHeight="1" x14ac:dyDescent="0.35">
      <c r="A124" s="28" t="s">
        <v>539</v>
      </c>
      <c r="B124" s="31" t="s">
        <v>114</v>
      </c>
      <c r="C124" s="31" t="s">
        <v>108</v>
      </c>
      <c r="D124" s="31" t="s">
        <v>108</v>
      </c>
      <c r="E124" s="31" t="s">
        <v>112</v>
      </c>
      <c r="F124" s="31" t="s">
        <v>109</v>
      </c>
      <c r="G124" s="31" t="s">
        <v>20</v>
      </c>
      <c r="H124" s="31" t="s">
        <v>54</v>
      </c>
      <c r="I124" s="31">
        <v>0</v>
      </c>
      <c r="J124" s="31">
        <v>0</v>
      </c>
      <c r="K124" s="31">
        <v>0</v>
      </c>
      <c r="L124" s="31" t="s">
        <v>164</v>
      </c>
      <c r="M124" s="25" t="str">
        <f>IF(COUNTIF($L124,"*Three or fewer restraints/seclusion occurred during this reporting period*"),"1","0")</f>
        <v>0</v>
      </c>
      <c r="N124" s="25" t="str">
        <f>IF(COUNTIF($L124,"*Update has been made to the FBA*"),"1","0")</f>
        <v>0</v>
      </c>
      <c r="O124" s="25" t="str">
        <f>IF(COUNTIF($L124,"*Update has been made to the PBSP*"),"1","0")</f>
        <v>0</v>
      </c>
      <c r="P124" s="25" t="str">
        <f>IF(COUNTIF($L124,"*ISP Team has convened*"),"1","0")</f>
        <v>0</v>
      </c>
      <c r="Q124" s="25" t="str">
        <f>IF(COUNTIF($L124,"*General retraining of staff*"),"1","0")</f>
        <v>0</v>
      </c>
      <c r="R124" s="25" t="str">
        <f>IF(COUNTIF($L124,"*ISP Team has convened*"),"1","0")</f>
        <v>0</v>
      </c>
      <c r="S124" s="25" t="str">
        <f>IF(COUNTIF($L124,"*Changes made to the ISP*"),"1","0")</f>
        <v>0</v>
      </c>
      <c r="T124" s="25" t="str">
        <f>IF(COUNTIF($L124,"*Assistive Device/Technology added to child's ISP*"),"1","0")</f>
        <v>0</v>
      </c>
      <c r="U124" s="25" t="str">
        <f>IF(COUNTIF($L124,"*Adaptations made to meet identified sensory needs*"),"1","0")</f>
        <v>0</v>
      </c>
      <c r="V124" s="25" t="str">
        <f>IF(COUNTIF($L124,"*Consultation with psychiatrist/medication prescriber*"),"1","0")</f>
        <v>0</v>
      </c>
      <c r="W124" s="25" t="str">
        <f>IF(COUNTIF($L124,"*Consultation with Primary Care Physician/Dentist*"),"1","0")</f>
        <v>0</v>
      </c>
      <c r="X124" s="25" t="str">
        <f>IF(COUNTIF($L124,"*Environmental changes to the setting interior*"),"1","0")</f>
        <v>0</v>
      </c>
      <c r="Y124" s="25" t="str">
        <f>IF(COUNTIF($L124,"*Door Window Dings Added*"),"1","0")</f>
        <v>0</v>
      </c>
      <c r="Z124" s="25" t="str">
        <f>IF(COUNTIF($L124,"*Environmental changes to the child's bedroom*"),"1","0")</f>
        <v>0</v>
      </c>
      <c r="AA124" s="25" t="str">
        <f>IF(COUNTIF($L124,"*Environmental changes to the setting exterior / property*"),"1","0")</f>
        <v>0</v>
      </c>
      <c r="AB124" s="25" t="str">
        <f>IF(COUNTIF($L124,"*Changes made to the child's schedule*"),"1","0")</f>
        <v>0</v>
      </c>
      <c r="AC124" s="25" t="str">
        <f>IF(COUNTIF($L124,"*Changes made to the child's protocols*"),"1","0")</f>
        <v>0</v>
      </c>
      <c r="AD124" s="25" t="str">
        <f>IF(COUNTIF($L124,"*Following a review of the restraints, no steps were taken to decrease the use of restraint/secusion during this reporting period*"),"1","0")</f>
        <v>0</v>
      </c>
      <c r="AE124" s="25">
        <v>0</v>
      </c>
      <c r="AF124" s="25">
        <v>0</v>
      </c>
      <c r="AG124" s="25">
        <v>0</v>
      </c>
      <c r="AH124" s="25" t="s">
        <v>164</v>
      </c>
      <c r="AI124" s="25" t="str">
        <f>IF(COUNTIF($AH124,"*Three or fewer restraints/seclusion occurred during this reporting period*"),"1","0")</f>
        <v>0</v>
      </c>
      <c r="AJ124" s="25" t="str">
        <f>IF(COUNTIF($AH124,"*Update has been made to the FBA*"),"1","0")</f>
        <v>0</v>
      </c>
      <c r="AK124" s="25" t="str">
        <f>IF(COUNTIF($AH124,"*Update has been made to the PBSP*"),"1","0")</f>
        <v>0</v>
      </c>
      <c r="AL124" s="25" t="str">
        <f>IF(COUNTIF($AH124,"*ISP Team has convened*"),"1","0")</f>
        <v>0</v>
      </c>
      <c r="AM124" s="25" t="str">
        <f>IF(COUNTIF($AH124,"*General retraining of staff*"),"1","0")</f>
        <v>0</v>
      </c>
      <c r="AN124" s="25" t="str">
        <f>IF(COUNTIF($AH124,"*ISP Team has convened*"),"1","0")</f>
        <v>0</v>
      </c>
      <c r="AO124" s="25" t="str">
        <f>IF(COUNTIF($AH124,"*Changes made to the ISP*"),"1","0")</f>
        <v>0</v>
      </c>
      <c r="AP124" s="25" t="str">
        <f>IF(COUNTIF($AH124,"*Assistive Device/Technology added to child's ISP*"),"1","0")</f>
        <v>0</v>
      </c>
      <c r="AQ124" s="25" t="str">
        <f>IF(COUNTIF($AH124,"*Adaptations made to meet identified sensory needs*"),"1","0")</f>
        <v>0</v>
      </c>
      <c r="AR124" s="25" t="str">
        <f>IF(COUNTIF($AH124,"*Consultation with psychiatrist/medication prescriber*"),"1","0")</f>
        <v>0</v>
      </c>
      <c r="AS124" s="25" t="str">
        <f>IF(COUNTIF($AH124,"*Consultation with Primary Care Physician/Dentist*"),"1","0")</f>
        <v>0</v>
      </c>
      <c r="AT124" s="25" t="str">
        <f>IF(COUNTIF($AH124,"*Environmental changes to the setting interior*"),"1","0")</f>
        <v>0</v>
      </c>
      <c r="AU124" s="25" t="str">
        <f>IF(COUNTIF($AH124,"*Door Window Dings Added*"),"1","0")</f>
        <v>0</v>
      </c>
      <c r="AV124" s="25" t="str">
        <f>IF(COUNTIF($AH124,"*Environmental changes to the child's bedroom*"),"1","0")</f>
        <v>0</v>
      </c>
      <c r="AW124" s="25" t="str">
        <f>IF(COUNTIF($AH124,"*Environmental changes to the setting exterior / property*"),"1","0")</f>
        <v>0</v>
      </c>
      <c r="AX124" s="25" t="str">
        <f>IF(COUNTIF($AH124,"*Changes made to the child's schedule*"),"1","0")</f>
        <v>0</v>
      </c>
      <c r="AY124" s="25" t="str">
        <f>IF(COUNTIF($AH124,"*Changes made to the child's protocols*"),"1","0")</f>
        <v>0</v>
      </c>
      <c r="AZ124" s="25" t="str">
        <f>IF(COUNTIF($AH124,"*Following a review of the restraints, no steps were taken to decrease the use of restraint/secusion during this reporting period*"),"1","0")</f>
        <v>0</v>
      </c>
    </row>
    <row r="125" spans="1:52" ht="50" customHeight="1" x14ac:dyDescent="0.35">
      <c r="A125" s="28" t="s">
        <v>540</v>
      </c>
      <c r="B125" s="25" t="s">
        <v>111</v>
      </c>
      <c r="C125" s="25" t="s">
        <v>113</v>
      </c>
      <c r="D125" s="25" t="s">
        <v>113</v>
      </c>
      <c r="E125" s="25" t="s">
        <v>112</v>
      </c>
      <c r="F125" s="25" t="s">
        <v>109</v>
      </c>
      <c r="G125" s="25" t="s">
        <v>20</v>
      </c>
      <c r="H125" s="25" t="s">
        <v>54</v>
      </c>
      <c r="I125" s="25">
        <v>0</v>
      </c>
      <c r="J125" s="25">
        <v>0</v>
      </c>
      <c r="K125" s="25">
        <v>0</v>
      </c>
      <c r="L125" s="25" t="s">
        <v>53</v>
      </c>
      <c r="M125" s="25" t="str">
        <f>IF(COUNTIF($L125,"*Three or fewer restraints/seclusion occurred during this reporting period*"),"1","0")</f>
        <v>1</v>
      </c>
      <c r="N125" s="25" t="str">
        <f>IF(COUNTIF($L125,"*Update has been made to the FBA*"),"1","0")</f>
        <v>0</v>
      </c>
      <c r="O125" s="25" t="str">
        <f>IF(COUNTIF($L125,"*Update has been made to the PBSP*"),"1","0")</f>
        <v>0</v>
      </c>
      <c r="P125" s="25" t="str">
        <f>IF(COUNTIF($L125,"*ISP Team has convened*"),"1","0")</f>
        <v>0</v>
      </c>
      <c r="Q125" s="25" t="str">
        <f>IF(COUNTIF($L125,"*General retraining of staff*"),"1","0")</f>
        <v>0</v>
      </c>
      <c r="R125" s="25" t="str">
        <f>IF(COUNTIF($L125,"*ISP Team has convened*"),"1","0")</f>
        <v>0</v>
      </c>
      <c r="S125" s="25" t="str">
        <f>IF(COUNTIF($L125,"*Changes made to the ISP*"),"1","0")</f>
        <v>0</v>
      </c>
      <c r="T125" s="25" t="str">
        <f>IF(COUNTIF($L125,"*Assistive Device/Technology added to child's ISP*"),"1","0")</f>
        <v>0</v>
      </c>
      <c r="U125" s="25" t="str">
        <f>IF(COUNTIF($L125,"*Adaptations made to meet identified sensory needs*"),"1","0")</f>
        <v>0</v>
      </c>
      <c r="V125" s="25" t="str">
        <f>IF(COUNTIF($L125,"*Consultation with psychiatrist/medication prescriber*"),"1","0")</f>
        <v>0</v>
      </c>
      <c r="W125" s="25" t="str">
        <f>IF(COUNTIF($L125,"*Consultation with Primary Care Physician/Dentist*"),"1","0")</f>
        <v>0</v>
      </c>
      <c r="X125" s="25" t="str">
        <f>IF(COUNTIF($L125,"*Environmental changes to the setting interior*"),"1","0")</f>
        <v>0</v>
      </c>
      <c r="Y125" s="25" t="str">
        <f>IF(COUNTIF($L125,"*Door Window Dings Added*"),"1","0")</f>
        <v>0</v>
      </c>
      <c r="Z125" s="25" t="str">
        <f>IF(COUNTIF($L125,"*Environmental changes to the child's bedroom*"),"1","0")</f>
        <v>0</v>
      </c>
      <c r="AA125" s="25" t="str">
        <f>IF(COUNTIF($L125,"*Environmental changes to the setting exterior / property*"),"1","0")</f>
        <v>0</v>
      </c>
      <c r="AB125" s="25" t="str">
        <f>IF(COUNTIF($L125,"*Changes made to the child's schedule*"),"1","0")</f>
        <v>0</v>
      </c>
      <c r="AC125" s="25" t="str">
        <f>IF(COUNTIF($L125,"*Changes made to the child's protocols*"),"1","0")</f>
        <v>0</v>
      </c>
      <c r="AD125" s="25" t="str">
        <f>IF(COUNTIF($L125,"*Following a review of the restraints, no steps were taken to decrease the use of restraint/secusion during this reporting period*"),"1","0")</f>
        <v>0</v>
      </c>
      <c r="AE125" s="25">
        <v>0</v>
      </c>
      <c r="AF125" s="25">
        <v>0</v>
      </c>
      <c r="AG125" s="25">
        <v>0</v>
      </c>
      <c r="AH125" s="25" t="s">
        <v>53</v>
      </c>
      <c r="AI125" s="25" t="str">
        <f>IF(COUNTIF($AH125,"*Three or fewer restraints/seclusion occurred during this reporting period*"),"1","0")</f>
        <v>1</v>
      </c>
      <c r="AJ125" s="25" t="str">
        <f>IF(COUNTIF($AH125,"*Update has been made to the FBA*"),"1","0")</f>
        <v>0</v>
      </c>
      <c r="AK125" s="25" t="str">
        <f>IF(COUNTIF($AH125,"*Update has been made to the PBSP*"),"1","0")</f>
        <v>0</v>
      </c>
      <c r="AL125" s="25" t="str">
        <f>IF(COUNTIF($AH125,"*ISP Team has convened*"),"1","0")</f>
        <v>0</v>
      </c>
      <c r="AM125" s="25" t="str">
        <f>IF(COUNTIF($AH125,"*General retraining of staff*"),"1","0")</f>
        <v>0</v>
      </c>
      <c r="AN125" s="25" t="str">
        <f>IF(COUNTIF($AH125,"*ISP Team has convened*"),"1","0")</f>
        <v>0</v>
      </c>
      <c r="AO125" s="25" t="str">
        <f>IF(COUNTIF($AH125,"*Changes made to the ISP*"),"1","0")</f>
        <v>0</v>
      </c>
      <c r="AP125" s="25" t="str">
        <f>IF(COUNTIF($AH125,"*Assistive Device/Technology added to child's ISP*"),"1","0")</f>
        <v>0</v>
      </c>
      <c r="AQ125" s="25" t="str">
        <f>IF(COUNTIF($AH125,"*Adaptations made to meet identified sensory needs*"),"1","0")</f>
        <v>0</v>
      </c>
      <c r="AR125" s="25" t="str">
        <f>IF(COUNTIF($AH125,"*Consultation with psychiatrist/medication prescriber*"),"1","0")</f>
        <v>0</v>
      </c>
      <c r="AS125" s="25" t="str">
        <f>IF(COUNTIF($AH125,"*Consultation with Primary Care Physician/Dentist*"),"1","0")</f>
        <v>0</v>
      </c>
      <c r="AT125" s="25" t="str">
        <f>IF(COUNTIF($AH125,"*Environmental changes to the setting interior*"),"1","0")</f>
        <v>0</v>
      </c>
      <c r="AU125" s="25" t="str">
        <f>IF(COUNTIF($AH125,"*Door Window Dings Added*"),"1","0")</f>
        <v>0</v>
      </c>
      <c r="AV125" s="25" t="str">
        <f>IF(COUNTIF($AH125,"*Environmental changes to the child's bedroom*"),"1","0")</f>
        <v>0</v>
      </c>
      <c r="AW125" s="25" t="str">
        <f>IF(COUNTIF($AH125,"*Environmental changes to the setting exterior / property*"),"1","0")</f>
        <v>0</v>
      </c>
      <c r="AX125" s="25" t="str">
        <f>IF(COUNTIF($AH125,"*Changes made to the child's schedule*"),"1","0")</f>
        <v>0</v>
      </c>
      <c r="AY125" s="25" t="str">
        <f>IF(COUNTIF($AH125,"*Changes made to the child's protocols*"),"1","0")</f>
        <v>0</v>
      </c>
      <c r="AZ125" s="25" t="str">
        <f>IF(COUNTIF($AH125,"*Following a review of the restraints, no steps were taken to decrease the use of restraint/secusion during this reporting period*"),"1","0")</f>
        <v>0</v>
      </c>
    </row>
    <row r="126" spans="1:52" ht="50" customHeight="1" x14ac:dyDescent="0.35">
      <c r="A126" s="28" t="s">
        <v>541</v>
      </c>
      <c r="B126" s="25" t="s">
        <v>107</v>
      </c>
      <c r="C126" s="25" t="s">
        <v>113</v>
      </c>
      <c r="D126" s="25" t="s">
        <v>113</v>
      </c>
      <c r="E126" s="25" t="s">
        <v>112</v>
      </c>
      <c r="F126" s="25" t="s">
        <v>109</v>
      </c>
      <c r="G126" s="25" t="s">
        <v>20</v>
      </c>
      <c r="H126" s="25" t="s">
        <v>54</v>
      </c>
      <c r="I126" s="25">
        <v>0</v>
      </c>
      <c r="J126" s="25">
        <v>0</v>
      </c>
      <c r="K126" s="25">
        <v>0</v>
      </c>
      <c r="L126" s="25" t="s">
        <v>53</v>
      </c>
      <c r="M126" s="25" t="str">
        <f>IF(COUNTIF($L126,"*Three or fewer restraints/seclusion occurred during this reporting period*"),"1","0")</f>
        <v>1</v>
      </c>
      <c r="N126" s="25" t="str">
        <f>IF(COUNTIF($L126,"*Update has been made to the FBA*"),"1","0")</f>
        <v>0</v>
      </c>
      <c r="O126" s="25" t="str">
        <f>IF(COUNTIF($L126,"*Update has been made to the PBSP*"),"1","0")</f>
        <v>0</v>
      </c>
      <c r="P126" s="25" t="str">
        <f>IF(COUNTIF($L126,"*ISP Team has convened*"),"1","0")</f>
        <v>0</v>
      </c>
      <c r="Q126" s="25" t="str">
        <f>IF(COUNTIF($L126,"*General retraining of staff*"),"1","0")</f>
        <v>0</v>
      </c>
      <c r="R126" s="25" t="str">
        <f>IF(COUNTIF($L126,"*ISP Team has convened*"),"1","0")</f>
        <v>0</v>
      </c>
      <c r="S126" s="25" t="str">
        <f>IF(COUNTIF($L126,"*Changes made to the ISP*"),"1","0")</f>
        <v>0</v>
      </c>
      <c r="T126" s="25" t="str">
        <f>IF(COUNTIF($L126,"*Assistive Device/Technology added to child's ISP*"),"1","0")</f>
        <v>0</v>
      </c>
      <c r="U126" s="25" t="str">
        <f>IF(COUNTIF($L126,"*Adaptations made to meet identified sensory needs*"),"1","0")</f>
        <v>0</v>
      </c>
      <c r="V126" s="25" t="str">
        <f>IF(COUNTIF($L126,"*Consultation with psychiatrist/medication prescriber*"),"1","0")</f>
        <v>0</v>
      </c>
      <c r="W126" s="25" t="str">
        <f>IF(COUNTIF($L126,"*Consultation with Primary Care Physician/Dentist*"),"1","0")</f>
        <v>0</v>
      </c>
      <c r="X126" s="25" t="str">
        <f>IF(COUNTIF($L126,"*Environmental changes to the setting interior*"),"1","0")</f>
        <v>0</v>
      </c>
      <c r="Y126" s="25" t="str">
        <f>IF(COUNTIF($L126,"*Door Window Dings Added*"),"1","0")</f>
        <v>0</v>
      </c>
      <c r="Z126" s="25" t="str">
        <f>IF(COUNTIF($L126,"*Environmental changes to the child's bedroom*"),"1","0")</f>
        <v>0</v>
      </c>
      <c r="AA126" s="25" t="str">
        <f>IF(COUNTIF($L126,"*Environmental changes to the setting exterior / property*"),"1","0")</f>
        <v>0</v>
      </c>
      <c r="AB126" s="25" t="str">
        <f>IF(COUNTIF($L126,"*Changes made to the child's schedule*"),"1","0")</f>
        <v>0</v>
      </c>
      <c r="AC126" s="25" t="str">
        <f>IF(COUNTIF($L126,"*Changes made to the child's protocols*"),"1","0")</f>
        <v>0</v>
      </c>
      <c r="AD126" s="25" t="str">
        <f>IF(COUNTIF($L126,"*Following a review of the restraints, no steps were taken to decrease the use of restraint/secusion during this reporting period*"),"1","0")</f>
        <v>0</v>
      </c>
      <c r="AE126" s="25">
        <v>0</v>
      </c>
      <c r="AF126" s="25">
        <v>0</v>
      </c>
      <c r="AG126" s="25">
        <v>0</v>
      </c>
      <c r="AH126" s="25" t="s">
        <v>53</v>
      </c>
      <c r="AI126" s="25" t="str">
        <f>IF(COUNTIF($AH126,"*Three or fewer restraints/seclusion occurred during this reporting period*"),"1","0")</f>
        <v>1</v>
      </c>
      <c r="AJ126" s="25" t="str">
        <f>IF(COUNTIF($AH126,"*Update has been made to the FBA*"),"1","0")</f>
        <v>0</v>
      </c>
      <c r="AK126" s="25" t="str">
        <f>IF(COUNTIF($AH126,"*Update has been made to the PBSP*"),"1","0")</f>
        <v>0</v>
      </c>
      <c r="AL126" s="25" t="str">
        <f>IF(COUNTIF($AH126,"*ISP Team has convened*"),"1","0")</f>
        <v>0</v>
      </c>
      <c r="AM126" s="25" t="str">
        <f>IF(COUNTIF($AH126,"*General retraining of staff*"),"1","0")</f>
        <v>0</v>
      </c>
      <c r="AN126" s="25" t="str">
        <f>IF(COUNTIF($AH126,"*ISP Team has convened*"),"1","0")</f>
        <v>0</v>
      </c>
      <c r="AO126" s="25" t="str">
        <f>IF(COUNTIF($AH126,"*Changes made to the ISP*"),"1","0")</f>
        <v>0</v>
      </c>
      <c r="AP126" s="25" t="str">
        <f>IF(COUNTIF($AH126,"*Assistive Device/Technology added to child's ISP*"),"1","0")</f>
        <v>0</v>
      </c>
      <c r="AQ126" s="25" t="str">
        <f>IF(COUNTIF($AH126,"*Adaptations made to meet identified sensory needs*"),"1","0")</f>
        <v>0</v>
      </c>
      <c r="AR126" s="25" t="str">
        <f>IF(COUNTIF($AH126,"*Consultation with psychiatrist/medication prescriber*"),"1","0")</f>
        <v>0</v>
      </c>
      <c r="AS126" s="25" t="str">
        <f>IF(COUNTIF($AH126,"*Consultation with Primary Care Physician/Dentist*"),"1","0")</f>
        <v>0</v>
      </c>
      <c r="AT126" s="25" t="str">
        <f>IF(COUNTIF($AH126,"*Environmental changes to the setting interior*"),"1","0")</f>
        <v>0</v>
      </c>
      <c r="AU126" s="25" t="str">
        <f>IF(COUNTIF($AH126,"*Door Window Dings Added*"),"1","0")</f>
        <v>0</v>
      </c>
      <c r="AV126" s="25" t="str">
        <f>IF(COUNTIF($AH126,"*Environmental changes to the child's bedroom*"),"1","0")</f>
        <v>0</v>
      </c>
      <c r="AW126" s="25" t="str">
        <f>IF(COUNTIF($AH126,"*Environmental changes to the setting exterior / property*"),"1","0")</f>
        <v>0</v>
      </c>
      <c r="AX126" s="25" t="str">
        <f>IF(COUNTIF($AH126,"*Changes made to the child's schedule*"),"1","0")</f>
        <v>0</v>
      </c>
      <c r="AY126" s="25" t="str">
        <f>IF(COUNTIF($AH126,"*Changes made to the child's protocols*"),"1","0")</f>
        <v>0</v>
      </c>
      <c r="AZ126" s="25" t="str">
        <f>IF(COUNTIF($AH126,"*Following a review of the restraints, no steps were taken to decrease the use of restraint/secusion during this reporting period*"),"1","0")</f>
        <v>0</v>
      </c>
    </row>
    <row r="127" spans="1:52" ht="50" customHeight="1" x14ac:dyDescent="0.35">
      <c r="A127" s="28" t="s">
        <v>542</v>
      </c>
      <c r="B127" s="25" t="s">
        <v>107</v>
      </c>
      <c r="C127" s="25" t="s">
        <v>108</v>
      </c>
      <c r="D127" s="25" t="s">
        <v>108</v>
      </c>
      <c r="E127" s="25" t="s">
        <v>112</v>
      </c>
      <c r="F127" s="25" t="s">
        <v>109</v>
      </c>
      <c r="G127" s="25" t="s">
        <v>20</v>
      </c>
      <c r="H127" s="25" t="s">
        <v>54</v>
      </c>
      <c r="I127" s="25">
        <v>0</v>
      </c>
      <c r="J127" s="25">
        <v>0</v>
      </c>
      <c r="K127" s="25">
        <v>0</v>
      </c>
      <c r="L127" s="25" t="s">
        <v>53</v>
      </c>
      <c r="M127" s="25" t="str">
        <f>IF(COUNTIF($L127,"*Three or fewer restraints/seclusion occurred during this reporting period*"),"1","0")</f>
        <v>1</v>
      </c>
      <c r="N127" s="25" t="str">
        <f>IF(COUNTIF($L127,"*Update has been made to the FBA*"),"1","0")</f>
        <v>0</v>
      </c>
      <c r="O127" s="25" t="str">
        <f>IF(COUNTIF($L127,"*Update has been made to the PBSP*"),"1","0")</f>
        <v>0</v>
      </c>
      <c r="P127" s="25" t="str">
        <f>IF(COUNTIF($L127,"*ISP Team has convened*"),"1","0")</f>
        <v>0</v>
      </c>
      <c r="Q127" s="25" t="str">
        <f>IF(COUNTIF($L127,"*General retraining of staff*"),"1","0")</f>
        <v>0</v>
      </c>
      <c r="R127" s="25" t="str">
        <f>IF(COUNTIF($L127,"*ISP Team has convened*"),"1","0")</f>
        <v>0</v>
      </c>
      <c r="S127" s="25" t="str">
        <f>IF(COUNTIF($L127,"*Changes made to the ISP*"),"1","0")</f>
        <v>0</v>
      </c>
      <c r="T127" s="25" t="str">
        <f>IF(COUNTIF($L127,"*Assistive Device/Technology added to child's ISP*"),"1","0")</f>
        <v>0</v>
      </c>
      <c r="U127" s="25" t="str">
        <f>IF(COUNTIF($L127,"*Adaptations made to meet identified sensory needs*"),"1","0")</f>
        <v>0</v>
      </c>
      <c r="V127" s="25" t="str">
        <f>IF(COUNTIF($L127,"*Consultation with psychiatrist/medication prescriber*"),"1","0")</f>
        <v>0</v>
      </c>
      <c r="W127" s="25" t="str">
        <f>IF(COUNTIF($L127,"*Consultation with Primary Care Physician/Dentist*"),"1","0")</f>
        <v>0</v>
      </c>
      <c r="X127" s="25" t="str">
        <f>IF(COUNTIF($L127,"*Environmental changes to the setting interior*"),"1","0")</f>
        <v>0</v>
      </c>
      <c r="Y127" s="25" t="str">
        <f>IF(COUNTIF($L127,"*Door Window Dings Added*"),"1","0")</f>
        <v>0</v>
      </c>
      <c r="Z127" s="25" t="str">
        <f>IF(COUNTIF($L127,"*Environmental changes to the child's bedroom*"),"1","0")</f>
        <v>0</v>
      </c>
      <c r="AA127" s="25" t="str">
        <f>IF(COUNTIF($L127,"*Environmental changes to the setting exterior / property*"),"1","0")</f>
        <v>0</v>
      </c>
      <c r="AB127" s="25" t="str">
        <f>IF(COUNTIF($L127,"*Changes made to the child's schedule*"),"1","0")</f>
        <v>0</v>
      </c>
      <c r="AC127" s="25" t="str">
        <f>IF(COUNTIF($L127,"*Changes made to the child's protocols*"),"1","0")</f>
        <v>0</v>
      </c>
      <c r="AD127" s="25" t="str">
        <f>IF(COUNTIF($L127,"*Following a review of the restraints, no steps were taken to decrease the use of restraint/secusion during this reporting period*"),"1","0")</f>
        <v>0</v>
      </c>
      <c r="AE127" s="25">
        <v>0</v>
      </c>
      <c r="AF127" s="25">
        <v>0</v>
      </c>
      <c r="AG127" s="25">
        <v>0</v>
      </c>
      <c r="AH127" s="25" t="s">
        <v>53</v>
      </c>
      <c r="AI127" s="25" t="str">
        <f>IF(COUNTIF($AH127,"*Three or fewer restraints/seclusion occurred during this reporting period*"),"1","0")</f>
        <v>1</v>
      </c>
      <c r="AJ127" s="25" t="str">
        <f>IF(COUNTIF($AH127,"*Update has been made to the FBA*"),"1","0")</f>
        <v>0</v>
      </c>
      <c r="AK127" s="25" t="str">
        <f>IF(COUNTIF($AH127,"*Update has been made to the PBSP*"),"1","0")</f>
        <v>0</v>
      </c>
      <c r="AL127" s="25" t="str">
        <f>IF(COUNTIF($AH127,"*ISP Team has convened*"),"1","0")</f>
        <v>0</v>
      </c>
      <c r="AM127" s="25" t="str">
        <f>IF(COUNTIF($AH127,"*General retraining of staff*"),"1","0")</f>
        <v>0</v>
      </c>
      <c r="AN127" s="25" t="str">
        <f>IF(COUNTIF($AH127,"*ISP Team has convened*"),"1","0")</f>
        <v>0</v>
      </c>
      <c r="AO127" s="25" t="str">
        <f>IF(COUNTIF($AH127,"*Changes made to the ISP*"),"1","0")</f>
        <v>0</v>
      </c>
      <c r="AP127" s="25" t="str">
        <f>IF(COUNTIF($AH127,"*Assistive Device/Technology added to child's ISP*"),"1","0")</f>
        <v>0</v>
      </c>
      <c r="AQ127" s="25" t="str">
        <f>IF(COUNTIF($AH127,"*Adaptations made to meet identified sensory needs*"),"1","0")</f>
        <v>0</v>
      </c>
      <c r="AR127" s="25" t="str">
        <f>IF(COUNTIF($AH127,"*Consultation with psychiatrist/medication prescriber*"),"1","0")</f>
        <v>0</v>
      </c>
      <c r="AS127" s="25" t="str">
        <f>IF(COUNTIF($AH127,"*Consultation with Primary Care Physician/Dentist*"),"1","0")</f>
        <v>0</v>
      </c>
      <c r="AT127" s="25" t="str">
        <f>IF(COUNTIF($AH127,"*Environmental changes to the setting interior*"),"1","0")</f>
        <v>0</v>
      </c>
      <c r="AU127" s="25" t="str">
        <f>IF(COUNTIF($AH127,"*Door Window Dings Added*"),"1","0")</f>
        <v>0</v>
      </c>
      <c r="AV127" s="25" t="str">
        <f>IF(COUNTIF($AH127,"*Environmental changes to the child's bedroom*"),"1","0")</f>
        <v>0</v>
      </c>
      <c r="AW127" s="25" t="str">
        <f>IF(COUNTIF($AH127,"*Environmental changes to the setting exterior / property*"),"1","0")</f>
        <v>0</v>
      </c>
      <c r="AX127" s="25" t="str">
        <f>IF(COUNTIF($AH127,"*Changes made to the child's schedule*"),"1","0")</f>
        <v>0</v>
      </c>
      <c r="AY127" s="25" t="str">
        <f>IF(COUNTIF($AH127,"*Changes made to the child's protocols*"),"1","0")</f>
        <v>0</v>
      </c>
      <c r="AZ127" s="25" t="str">
        <f>IF(COUNTIF($AH127,"*Following a review of the restraints, no steps were taken to decrease the use of restraint/secusion during this reporting period*"),"1","0")</f>
        <v>0</v>
      </c>
    </row>
    <row r="128" spans="1:52" ht="50" customHeight="1" x14ac:dyDescent="0.35">
      <c r="A128" s="28" t="s">
        <v>543</v>
      </c>
      <c r="B128" s="25" t="s">
        <v>107</v>
      </c>
      <c r="C128" s="25" t="s">
        <v>113</v>
      </c>
      <c r="D128" s="25" t="s">
        <v>113</v>
      </c>
      <c r="E128" s="25" t="s">
        <v>112</v>
      </c>
      <c r="F128" s="25" t="s">
        <v>109</v>
      </c>
      <c r="G128" s="25" t="s">
        <v>20</v>
      </c>
      <c r="H128" s="25" t="s">
        <v>54</v>
      </c>
      <c r="I128" s="25">
        <v>0</v>
      </c>
      <c r="J128" s="25">
        <v>0</v>
      </c>
      <c r="K128" s="25">
        <v>0</v>
      </c>
      <c r="L128" s="25" t="s">
        <v>53</v>
      </c>
      <c r="M128" s="25" t="str">
        <f>IF(COUNTIF($L128,"*Three or fewer restraints/seclusion occurred during this reporting period*"),"1","0")</f>
        <v>1</v>
      </c>
      <c r="N128" s="25" t="str">
        <f>IF(COUNTIF($L128,"*Update has been made to the FBA*"),"1","0")</f>
        <v>0</v>
      </c>
      <c r="O128" s="25" t="str">
        <f>IF(COUNTIF($L128,"*Update has been made to the PBSP*"),"1","0")</f>
        <v>0</v>
      </c>
      <c r="P128" s="25" t="str">
        <f>IF(COUNTIF($L128,"*ISP Team has convened*"),"1","0")</f>
        <v>0</v>
      </c>
      <c r="Q128" s="25" t="str">
        <f>IF(COUNTIF($L128,"*General retraining of staff*"),"1","0")</f>
        <v>0</v>
      </c>
      <c r="R128" s="25" t="str">
        <f>IF(COUNTIF($L128,"*ISP Team has convened*"),"1","0")</f>
        <v>0</v>
      </c>
      <c r="S128" s="25" t="str">
        <f>IF(COUNTIF($L128,"*Changes made to the ISP*"),"1","0")</f>
        <v>0</v>
      </c>
      <c r="T128" s="25" t="str">
        <f>IF(COUNTIF($L128,"*Assistive Device/Technology added to child's ISP*"),"1","0")</f>
        <v>0</v>
      </c>
      <c r="U128" s="25" t="str">
        <f>IF(COUNTIF($L128,"*Adaptations made to meet identified sensory needs*"),"1","0")</f>
        <v>0</v>
      </c>
      <c r="V128" s="25" t="str">
        <f>IF(COUNTIF($L128,"*Consultation with psychiatrist/medication prescriber*"),"1","0")</f>
        <v>0</v>
      </c>
      <c r="W128" s="25" t="str">
        <f>IF(COUNTIF($L128,"*Consultation with Primary Care Physician/Dentist*"),"1","0")</f>
        <v>0</v>
      </c>
      <c r="X128" s="25" t="str">
        <f>IF(COUNTIF($L128,"*Environmental changes to the setting interior*"),"1","0")</f>
        <v>0</v>
      </c>
      <c r="Y128" s="25" t="str">
        <f>IF(COUNTIF($L128,"*Door Window Dings Added*"),"1","0")</f>
        <v>0</v>
      </c>
      <c r="Z128" s="25" t="str">
        <f>IF(COUNTIF($L128,"*Environmental changes to the child's bedroom*"),"1","0")</f>
        <v>0</v>
      </c>
      <c r="AA128" s="25" t="str">
        <f>IF(COUNTIF($L128,"*Environmental changes to the setting exterior / property*"),"1","0")</f>
        <v>0</v>
      </c>
      <c r="AB128" s="25" t="str">
        <f>IF(COUNTIF($L128,"*Changes made to the child's schedule*"),"1","0")</f>
        <v>0</v>
      </c>
      <c r="AC128" s="25" t="str">
        <f>IF(COUNTIF($L128,"*Changes made to the child's protocols*"),"1","0")</f>
        <v>0</v>
      </c>
      <c r="AD128" s="25" t="str">
        <f>IF(COUNTIF($L128,"*Following a review of the restraints, no steps were taken to decrease the use of restraint/secusion during this reporting period*"),"1","0")</f>
        <v>0</v>
      </c>
      <c r="AE128" s="25">
        <v>0</v>
      </c>
      <c r="AF128" s="25">
        <v>0</v>
      </c>
      <c r="AG128" s="25">
        <v>0</v>
      </c>
      <c r="AH128" s="25" t="s">
        <v>53</v>
      </c>
      <c r="AI128" s="25" t="str">
        <f>IF(COUNTIF($AH128,"*Three or fewer restraints/seclusion occurred during this reporting period*"),"1","0")</f>
        <v>1</v>
      </c>
      <c r="AJ128" s="25" t="str">
        <f>IF(COUNTIF($AH128,"*Update has been made to the FBA*"),"1","0")</f>
        <v>0</v>
      </c>
      <c r="AK128" s="25" t="str">
        <f>IF(COUNTIF($AH128,"*Update has been made to the PBSP*"),"1","0")</f>
        <v>0</v>
      </c>
      <c r="AL128" s="25" t="str">
        <f>IF(COUNTIF($AH128,"*ISP Team has convened*"),"1","0")</f>
        <v>0</v>
      </c>
      <c r="AM128" s="25" t="str">
        <f>IF(COUNTIF($AH128,"*General retraining of staff*"),"1","0")</f>
        <v>0</v>
      </c>
      <c r="AN128" s="25" t="str">
        <f>IF(COUNTIF($AH128,"*ISP Team has convened*"),"1","0")</f>
        <v>0</v>
      </c>
      <c r="AO128" s="25" t="str">
        <f>IF(COUNTIF($AH128,"*Changes made to the ISP*"),"1","0")</f>
        <v>0</v>
      </c>
      <c r="AP128" s="25" t="str">
        <f>IF(COUNTIF($AH128,"*Assistive Device/Technology added to child's ISP*"),"1","0")</f>
        <v>0</v>
      </c>
      <c r="AQ128" s="25" t="str">
        <f>IF(COUNTIF($AH128,"*Adaptations made to meet identified sensory needs*"),"1","0")</f>
        <v>0</v>
      </c>
      <c r="AR128" s="25" t="str">
        <f>IF(COUNTIF($AH128,"*Consultation with psychiatrist/medication prescriber*"),"1","0")</f>
        <v>0</v>
      </c>
      <c r="AS128" s="25" t="str">
        <f>IF(COUNTIF($AH128,"*Consultation with Primary Care Physician/Dentist*"),"1","0")</f>
        <v>0</v>
      </c>
      <c r="AT128" s="25" t="str">
        <f>IF(COUNTIF($AH128,"*Environmental changes to the setting interior*"),"1","0")</f>
        <v>0</v>
      </c>
      <c r="AU128" s="25" t="str">
        <f>IF(COUNTIF($AH128,"*Door Window Dings Added*"),"1","0")</f>
        <v>0</v>
      </c>
      <c r="AV128" s="25" t="str">
        <f>IF(COUNTIF($AH128,"*Environmental changes to the child's bedroom*"),"1","0")</f>
        <v>0</v>
      </c>
      <c r="AW128" s="25" t="str">
        <f>IF(COUNTIF($AH128,"*Environmental changes to the setting exterior / property*"),"1","0")</f>
        <v>0</v>
      </c>
      <c r="AX128" s="25" t="str">
        <f>IF(COUNTIF($AH128,"*Changes made to the child's schedule*"),"1","0")</f>
        <v>0</v>
      </c>
      <c r="AY128" s="25" t="str">
        <f>IF(COUNTIF($AH128,"*Changes made to the child's protocols*"),"1","0")</f>
        <v>0</v>
      </c>
      <c r="AZ128" s="25" t="str">
        <f>IF(COUNTIF($AH128,"*Following a review of the restraints, no steps were taken to decrease the use of restraint/secusion during this reporting period*"),"1","0")</f>
        <v>0</v>
      </c>
    </row>
    <row r="129" spans="1:52" ht="50" customHeight="1" x14ac:dyDescent="0.35">
      <c r="A129" s="28" t="s">
        <v>544</v>
      </c>
      <c r="B129" s="25" t="s">
        <v>107</v>
      </c>
      <c r="C129" s="25" t="s">
        <v>108</v>
      </c>
      <c r="D129" s="25" t="s">
        <v>108</v>
      </c>
      <c r="E129" s="25" t="s">
        <v>112</v>
      </c>
      <c r="F129" s="25" t="s">
        <v>109</v>
      </c>
      <c r="G129" s="25" t="s">
        <v>20</v>
      </c>
      <c r="H129" s="25" t="s">
        <v>54</v>
      </c>
      <c r="I129" s="25">
        <v>0</v>
      </c>
      <c r="J129" s="25">
        <v>0</v>
      </c>
      <c r="K129" s="32">
        <v>0</v>
      </c>
      <c r="L129" s="25" t="s">
        <v>166</v>
      </c>
      <c r="M129" s="25" t="str">
        <f>IF(COUNTIF($L129,"*Three or fewer restraints/seclusion occurred during this reporting period*"),"1","0")</f>
        <v>0</v>
      </c>
      <c r="N129" s="25" t="str">
        <f>IF(COUNTIF($L129,"*Update has been made to the FBA*"),"1","0")</f>
        <v>0</v>
      </c>
      <c r="O129" s="25" t="str">
        <f>IF(COUNTIF($L129,"*Update has been made to the PBSP*"),"1","0")</f>
        <v>0</v>
      </c>
      <c r="P129" s="25" t="str">
        <f>IF(COUNTIF($L129,"*ISP Team has convened*"),"1","0")</f>
        <v>0</v>
      </c>
      <c r="Q129" s="25" t="str">
        <f>IF(COUNTIF($L129,"*General retraining of staff*"),"1","0")</f>
        <v>0</v>
      </c>
      <c r="R129" s="25" t="str">
        <f>IF(COUNTIF($L129,"*ISP Team has convened*"),"1","0")</f>
        <v>0</v>
      </c>
      <c r="S129" s="25" t="str">
        <f>IF(COUNTIF($L129,"*Changes made to the ISP*"),"1","0")</f>
        <v>0</v>
      </c>
      <c r="T129" s="25" t="str">
        <f>IF(COUNTIF($L129,"*Assistive Device/Technology added to child's ISP*"),"1","0")</f>
        <v>0</v>
      </c>
      <c r="U129" s="25" t="str">
        <f>IF(COUNTIF($L129,"*Adaptations made to meet identified sensory needs*"),"1","0")</f>
        <v>0</v>
      </c>
      <c r="V129" s="25" t="str">
        <f>IF(COUNTIF($L129,"*Consultation with psychiatrist/medication prescriber*"),"1","0")</f>
        <v>0</v>
      </c>
      <c r="W129" s="25" t="str">
        <f>IF(COUNTIF($L129,"*Consultation with Primary Care Physician/Dentist*"),"1","0")</f>
        <v>0</v>
      </c>
      <c r="X129" s="25" t="str">
        <f>IF(COUNTIF($L129,"*Environmental changes to the setting interior*"),"1","0")</f>
        <v>1</v>
      </c>
      <c r="Y129" s="25" t="str">
        <f>IF(COUNTIF($L129,"*Door Window Dings Added*"),"1","0")</f>
        <v>0</v>
      </c>
      <c r="Z129" s="25" t="str">
        <f>IF(COUNTIF($L129,"*Environmental changes to the child's bedroom*"),"1","0")</f>
        <v>0</v>
      </c>
      <c r="AA129" s="25" t="str">
        <f>IF(COUNTIF($L129,"*Environmental changes to the setting exterior / property*"),"1","0")</f>
        <v>0</v>
      </c>
      <c r="AB129" s="25" t="str">
        <f>IF(COUNTIF($L129,"*Changes made to the child's schedule*"),"1","0")</f>
        <v>0</v>
      </c>
      <c r="AC129" s="25" t="str">
        <f>IF(COUNTIF($L129,"*Changes made to the child's protocols*"),"1","0")</f>
        <v>0</v>
      </c>
      <c r="AD129" s="25" t="str">
        <f>IF(COUNTIF($L129,"*Following a review of the restraints, no steps were taken to decrease the use of restraint/secusion during this reporting period*"),"1","0")</f>
        <v>0</v>
      </c>
      <c r="AE129" s="25">
        <v>0</v>
      </c>
      <c r="AF129" s="25">
        <v>0</v>
      </c>
      <c r="AG129" s="25">
        <v>0</v>
      </c>
      <c r="AH129" s="25" t="s">
        <v>166</v>
      </c>
      <c r="AI129" s="25" t="str">
        <f>IF(COUNTIF($AH129,"*Three or fewer restraints/seclusion occurred during this reporting period*"),"1","0")</f>
        <v>0</v>
      </c>
      <c r="AJ129" s="25" t="str">
        <f>IF(COUNTIF($AH129,"*Update has been made to the FBA*"),"1","0")</f>
        <v>0</v>
      </c>
      <c r="AK129" s="25" t="str">
        <f>IF(COUNTIF($AH129,"*Update has been made to the PBSP*"),"1","0")</f>
        <v>0</v>
      </c>
      <c r="AL129" s="25" t="str">
        <f>IF(COUNTIF($AH129,"*ISP Team has convened*"),"1","0")</f>
        <v>0</v>
      </c>
      <c r="AM129" s="25" t="str">
        <f>IF(COUNTIF($AH129,"*General retraining of staff*"),"1","0")</f>
        <v>0</v>
      </c>
      <c r="AN129" s="25" t="str">
        <f>IF(COUNTIF($AH129,"*ISP Team has convened*"),"1","0")</f>
        <v>0</v>
      </c>
      <c r="AO129" s="25" t="str">
        <f>IF(COUNTIF($AH129,"*Changes made to the ISP*"),"1","0")</f>
        <v>0</v>
      </c>
      <c r="AP129" s="25" t="str">
        <f>IF(COUNTIF($AH129,"*Assistive Device/Technology added to child's ISP*"),"1","0")</f>
        <v>0</v>
      </c>
      <c r="AQ129" s="25" t="str">
        <f>IF(COUNTIF($AH129,"*Adaptations made to meet identified sensory needs*"),"1","0")</f>
        <v>0</v>
      </c>
      <c r="AR129" s="25" t="str">
        <f>IF(COUNTIF($AH129,"*Consultation with psychiatrist/medication prescriber*"),"1","0")</f>
        <v>0</v>
      </c>
      <c r="AS129" s="25" t="str">
        <f>IF(COUNTIF($AH129,"*Consultation with Primary Care Physician/Dentist*"),"1","0")</f>
        <v>0</v>
      </c>
      <c r="AT129" s="25" t="str">
        <f>IF(COUNTIF($AH129,"*Environmental changes to the setting interior*"),"1","0")</f>
        <v>1</v>
      </c>
      <c r="AU129" s="25" t="str">
        <f>IF(COUNTIF($AH129,"*Door Window Dings Added*"),"1","0")</f>
        <v>0</v>
      </c>
      <c r="AV129" s="25" t="str">
        <f>IF(COUNTIF($AH129,"*Environmental changes to the child's bedroom*"),"1","0")</f>
        <v>0</v>
      </c>
      <c r="AW129" s="25" t="str">
        <f>IF(COUNTIF($AH129,"*Environmental changes to the setting exterior / property*"),"1","0")</f>
        <v>0</v>
      </c>
      <c r="AX129" s="25" t="str">
        <f>IF(COUNTIF($AH129,"*Changes made to the child's schedule*"),"1","0")</f>
        <v>0</v>
      </c>
      <c r="AY129" s="25" t="str">
        <f>IF(COUNTIF($AH129,"*Changes made to the child's protocols*"),"1","0")</f>
        <v>0</v>
      </c>
      <c r="AZ129" s="25" t="str">
        <f>IF(COUNTIF($AH129,"*Following a review of the restraints, no steps were taken to decrease the use of restraint/secusion during this reporting period*"),"1","0")</f>
        <v>0</v>
      </c>
    </row>
    <row r="130" spans="1:52" ht="50" customHeight="1" x14ac:dyDescent="0.35">
      <c r="A130" s="28" t="s">
        <v>545</v>
      </c>
      <c r="B130" s="25" t="s">
        <v>118</v>
      </c>
      <c r="C130" s="25" t="s">
        <v>108</v>
      </c>
      <c r="D130" s="25" t="s">
        <v>108</v>
      </c>
      <c r="E130" s="25" t="s">
        <v>112</v>
      </c>
      <c r="F130" s="25" t="s">
        <v>109</v>
      </c>
      <c r="G130" s="25" t="s">
        <v>20</v>
      </c>
      <c r="H130" s="25" t="s">
        <v>54</v>
      </c>
      <c r="I130" s="25">
        <v>0</v>
      </c>
      <c r="J130" s="25">
        <v>0</v>
      </c>
      <c r="K130" s="25">
        <v>0</v>
      </c>
      <c r="L130" s="25" t="s">
        <v>53</v>
      </c>
      <c r="M130" s="25" t="str">
        <f>IF(COUNTIF($L130,"*Three or fewer restraints/seclusion occurred during this reporting period*"),"1","0")</f>
        <v>1</v>
      </c>
      <c r="N130" s="25" t="str">
        <f>IF(COUNTIF($L130,"*Update has been made to the FBA*"),"1","0")</f>
        <v>0</v>
      </c>
      <c r="O130" s="25" t="str">
        <f>IF(COUNTIF($L130,"*Update has been made to the PBSP*"),"1","0")</f>
        <v>0</v>
      </c>
      <c r="P130" s="25" t="str">
        <f>IF(COUNTIF($L130,"*ISP Team has convened*"),"1","0")</f>
        <v>0</v>
      </c>
      <c r="Q130" s="25" t="str">
        <f>IF(COUNTIF($L130,"*General retraining of staff*"),"1","0")</f>
        <v>0</v>
      </c>
      <c r="R130" s="25" t="str">
        <f>IF(COUNTIF($L130,"*ISP Team has convened*"),"1","0")</f>
        <v>0</v>
      </c>
      <c r="S130" s="25" t="str">
        <f>IF(COUNTIF($L130,"*Changes made to the ISP*"),"1","0")</f>
        <v>0</v>
      </c>
      <c r="T130" s="25" t="str">
        <f>IF(COUNTIF($L130,"*Assistive Device/Technology added to child's ISP*"),"1","0")</f>
        <v>0</v>
      </c>
      <c r="U130" s="25" t="str">
        <f>IF(COUNTIF($L130,"*Adaptations made to meet identified sensory needs*"),"1","0")</f>
        <v>0</v>
      </c>
      <c r="V130" s="25" t="str">
        <f>IF(COUNTIF($L130,"*Consultation with psychiatrist/medication prescriber*"),"1","0")</f>
        <v>0</v>
      </c>
      <c r="W130" s="25" t="str">
        <f>IF(COUNTIF($L130,"*Consultation with Primary Care Physician/Dentist*"),"1","0")</f>
        <v>0</v>
      </c>
      <c r="X130" s="25" t="str">
        <f>IF(COUNTIF($L130,"*Environmental changes to the setting interior*"),"1","0")</f>
        <v>0</v>
      </c>
      <c r="Y130" s="25" t="str">
        <f>IF(COUNTIF($L130,"*Door Window Dings Added*"),"1","0")</f>
        <v>0</v>
      </c>
      <c r="Z130" s="25" t="str">
        <f>IF(COUNTIF($L130,"*Environmental changes to the child's bedroom*"),"1","0")</f>
        <v>0</v>
      </c>
      <c r="AA130" s="25" t="str">
        <f>IF(COUNTIF($L130,"*Environmental changes to the setting exterior / property*"),"1","0")</f>
        <v>0</v>
      </c>
      <c r="AB130" s="25" t="str">
        <f>IF(COUNTIF($L130,"*Changes made to the child's schedule*"),"1","0")</f>
        <v>0</v>
      </c>
      <c r="AC130" s="25" t="str">
        <f>IF(COUNTIF($L130,"*Changes made to the child's protocols*"),"1","0")</f>
        <v>0</v>
      </c>
      <c r="AD130" s="25" t="str">
        <f>IF(COUNTIF($L130,"*Following a review of the restraints, no steps were taken to decrease the use of restraint/secusion during this reporting period*"),"1","0")</f>
        <v>0</v>
      </c>
      <c r="AE130" s="25">
        <v>0</v>
      </c>
      <c r="AF130" s="25">
        <v>0</v>
      </c>
      <c r="AG130" s="25">
        <v>0</v>
      </c>
      <c r="AH130" s="25" t="s">
        <v>53</v>
      </c>
      <c r="AI130" s="25" t="str">
        <f>IF(COUNTIF($AH130,"*Three or fewer restraints/seclusion occurred during this reporting period*"),"1","0")</f>
        <v>1</v>
      </c>
      <c r="AJ130" s="25" t="str">
        <f>IF(COUNTIF($AH130,"*Update has been made to the FBA*"),"1","0")</f>
        <v>0</v>
      </c>
      <c r="AK130" s="25" t="str">
        <f>IF(COUNTIF($AH130,"*Update has been made to the PBSP*"),"1","0")</f>
        <v>0</v>
      </c>
      <c r="AL130" s="25" t="str">
        <f>IF(COUNTIF($AH130,"*ISP Team has convened*"),"1","0")</f>
        <v>0</v>
      </c>
      <c r="AM130" s="25" t="str">
        <f>IF(COUNTIF($AH130,"*General retraining of staff*"),"1","0")</f>
        <v>0</v>
      </c>
      <c r="AN130" s="25" t="str">
        <f>IF(COUNTIF($AH130,"*ISP Team has convened*"),"1","0")</f>
        <v>0</v>
      </c>
      <c r="AO130" s="25" t="str">
        <f>IF(COUNTIF($AH130,"*Changes made to the ISP*"),"1","0")</f>
        <v>0</v>
      </c>
      <c r="AP130" s="25" t="str">
        <f>IF(COUNTIF($AH130,"*Assistive Device/Technology added to child's ISP*"),"1","0")</f>
        <v>0</v>
      </c>
      <c r="AQ130" s="25" t="str">
        <f>IF(COUNTIF($AH130,"*Adaptations made to meet identified sensory needs*"),"1","0")</f>
        <v>0</v>
      </c>
      <c r="AR130" s="25" t="str">
        <f>IF(COUNTIF($AH130,"*Consultation with psychiatrist/medication prescriber*"),"1","0")</f>
        <v>0</v>
      </c>
      <c r="AS130" s="25" t="str">
        <f>IF(COUNTIF($AH130,"*Consultation with Primary Care Physician/Dentist*"),"1","0")</f>
        <v>0</v>
      </c>
      <c r="AT130" s="25" t="str">
        <f>IF(COUNTIF($AH130,"*Environmental changes to the setting interior*"),"1","0")</f>
        <v>0</v>
      </c>
      <c r="AU130" s="25" t="str">
        <f>IF(COUNTIF($AH130,"*Door Window Dings Added*"),"1","0")</f>
        <v>0</v>
      </c>
      <c r="AV130" s="25" t="str">
        <f>IF(COUNTIF($AH130,"*Environmental changes to the child's bedroom*"),"1","0")</f>
        <v>0</v>
      </c>
      <c r="AW130" s="25" t="str">
        <f>IF(COUNTIF($AH130,"*Environmental changes to the setting exterior / property*"),"1","0")</f>
        <v>0</v>
      </c>
      <c r="AX130" s="25" t="str">
        <f>IF(COUNTIF($AH130,"*Changes made to the child's schedule*"),"1","0")</f>
        <v>0</v>
      </c>
      <c r="AY130" s="25" t="str">
        <f>IF(COUNTIF($AH130,"*Changes made to the child's protocols*"),"1","0")</f>
        <v>0</v>
      </c>
      <c r="AZ130" s="25" t="str">
        <f>IF(COUNTIF($AH130,"*Following a review of the restraints, no steps were taken to decrease the use of restraint/secusion during this reporting period*"),"1","0")</f>
        <v>0</v>
      </c>
    </row>
    <row r="131" spans="1:52" ht="50" customHeight="1" x14ac:dyDescent="0.35">
      <c r="A131" s="28" t="s">
        <v>546</v>
      </c>
      <c r="B131" s="28" t="s">
        <v>107</v>
      </c>
      <c r="C131" s="28" t="s">
        <v>108</v>
      </c>
      <c r="D131" s="28" t="s">
        <v>108</v>
      </c>
      <c r="E131" s="28" t="s">
        <v>112</v>
      </c>
      <c r="F131" s="28" t="s">
        <v>109</v>
      </c>
      <c r="G131" s="28" t="s">
        <v>20</v>
      </c>
      <c r="H131" s="28" t="s">
        <v>54</v>
      </c>
      <c r="I131" s="28">
        <v>0</v>
      </c>
      <c r="J131" s="28">
        <v>0</v>
      </c>
      <c r="K131" s="28">
        <v>0</v>
      </c>
      <c r="L131" s="28" t="s">
        <v>53</v>
      </c>
      <c r="M131" s="28" t="str">
        <f>IF(COUNTIF($L131,"*Three or fewer restraints/seclusion occurred during this reporting period*"),"1","0")</f>
        <v>1</v>
      </c>
      <c r="N131" s="28" t="str">
        <f>IF(COUNTIF($L131,"*Update has been made to the FBA*"),"1","0")</f>
        <v>0</v>
      </c>
      <c r="O131" s="28" t="str">
        <f>IF(COUNTIF($L131,"*Update has been made to the PBSP*"),"1","0")</f>
        <v>0</v>
      </c>
      <c r="P131" s="28" t="str">
        <f>IF(COUNTIF($L131,"*ISP Team has convened*"),"1","0")</f>
        <v>0</v>
      </c>
      <c r="Q131" s="28" t="str">
        <f>IF(COUNTIF($L131,"*General retraining of staff*"),"1","0")</f>
        <v>0</v>
      </c>
      <c r="R131" s="28" t="str">
        <f>IF(COUNTIF($L131,"*ISP Team has convened*"),"1","0")</f>
        <v>0</v>
      </c>
      <c r="S131" s="28" t="str">
        <f>IF(COUNTIF($L131,"*Changes made to the ISP*"),"1","0")</f>
        <v>0</v>
      </c>
      <c r="T131" s="28" t="str">
        <f>IF(COUNTIF($L131,"*Assistive Device/Technology added to child's ISP*"),"1","0")</f>
        <v>0</v>
      </c>
      <c r="U131" s="28" t="str">
        <f>IF(COUNTIF($L131,"*Adaptations made to meet identified sensory needs*"),"1","0")</f>
        <v>0</v>
      </c>
      <c r="V131" s="28" t="str">
        <f>IF(COUNTIF($L131,"*Consultation with psychiatrist/medication prescriber*"),"1","0")</f>
        <v>0</v>
      </c>
      <c r="W131" s="28" t="str">
        <f>IF(COUNTIF($L131,"*Consultation with Primary Care Physician/Dentist*"),"1","0")</f>
        <v>0</v>
      </c>
      <c r="X131" s="28" t="str">
        <f>IF(COUNTIF($L131,"*Environmental changes to the setting interior*"),"1","0")</f>
        <v>0</v>
      </c>
      <c r="Y131" s="28" t="str">
        <f>IF(COUNTIF($L131,"*Door Window Dings Added*"),"1","0")</f>
        <v>0</v>
      </c>
      <c r="Z131" s="28" t="str">
        <f>IF(COUNTIF($L131,"*Environmental changes to the child's bedroom*"),"1","0")</f>
        <v>0</v>
      </c>
      <c r="AA131" s="28" t="str">
        <f>IF(COUNTIF($L131,"*Environmental changes to the setting exterior / property*"),"1","0")</f>
        <v>0</v>
      </c>
      <c r="AB131" s="28" t="str">
        <f>IF(COUNTIF($L131,"*Changes made to the child's schedule*"),"1","0")</f>
        <v>0</v>
      </c>
      <c r="AC131" s="28" t="str">
        <f>IF(COUNTIF($L131,"*Changes made to the child's protocols*"),"1","0")</f>
        <v>0</v>
      </c>
      <c r="AD131" s="28" t="str">
        <f>IF(COUNTIF($L131,"*Following a review of the restraints, no steps were taken to decrease the use of restraint/secusion during this reporting period*"),"1","0")</f>
        <v>0</v>
      </c>
      <c r="AE131" s="28">
        <v>0</v>
      </c>
      <c r="AF131" s="28">
        <v>0</v>
      </c>
      <c r="AG131" s="28">
        <v>0</v>
      </c>
      <c r="AH131" s="28" t="s">
        <v>53</v>
      </c>
      <c r="AI131" s="28" t="str">
        <f>IF(COUNTIF($AH131,"*Three or fewer restraints/seclusion occurred during this reporting period*"),"1","0")</f>
        <v>1</v>
      </c>
      <c r="AJ131" s="28" t="str">
        <f>IF(COUNTIF($AH131,"*Update has been made to the FBA*"),"1","0")</f>
        <v>0</v>
      </c>
      <c r="AK131" s="28" t="str">
        <f>IF(COUNTIF($AH131,"*Update has been made to the PBSP*"),"1","0")</f>
        <v>0</v>
      </c>
      <c r="AL131" s="28" t="str">
        <f>IF(COUNTIF($AH131,"*ISP Team has convened*"),"1","0")</f>
        <v>0</v>
      </c>
      <c r="AM131" s="28" t="str">
        <f>IF(COUNTIF($AH131,"*General retraining of staff*"),"1","0")</f>
        <v>0</v>
      </c>
      <c r="AN131" s="28" t="str">
        <f>IF(COUNTIF($AH131,"*ISP Team has convened*"),"1","0")</f>
        <v>0</v>
      </c>
      <c r="AO131" s="28" t="str">
        <f>IF(COUNTIF($AH131,"*Changes made to the ISP*"),"1","0")</f>
        <v>0</v>
      </c>
      <c r="AP131" s="28" t="str">
        <f>IF(COUNTIF($AH131,"*Assistive Device/Technology added to child's ISP*"),"1","0")</f>
        <v>0</v>
      </c>
      <c r="AQ131" s="28" t="str">
        <f>IF(COUNTIF($AH131,"*Adaptations made to meet identified sensory needs*"),"1","0")</f>
        <v>0</v>
      </c>
      <c r="AR131" s="28" t="str">
        <f>IF(COUNTIF($AH131,"*Consultation with psychiatrist/medication prescriber*"),"1","0")</f>
        <v>0</v>
      </c>
      <c r="AS131" s="28" t="str">
        <f>IF(COUNTIF($AH131,"*Consultation with Primary Care Physician/Dentist*"),"1","0")</f>
        <v>0</v>
      </c>
      <c r="AT131" s="28" t="str">
        <f>IF(COUNTIF($AH131,"*Environmental changes to the setting interior*"),"1","0")</f>
        <v>0</v>
      </c>
      <c r="AU131" s="28" t="str">
        <f>IF(COUNTIF($AH131,"*Door Window Dings Added*"),"1","0")</f>
        <v>0</v>
      </c>
      <c r="AV131" s="28" t="str">
        <f>IF(COUNTIF($AH131,"*Environmental changes to the child's bedroom*"),"1","0")</f>
        <v>0</v>
      </c>
      <c r="AW131" s="28" t="str">
        <f>IF(COUNTIF($AH131,"*Environmental changes to the setting exterior / property*"),"1","0")</f>
        <v>0</v>
      </c>
      <c r="AX131" s="28" t="str">
        <f>IF(COUNTIF($AH131,"*Changes made to the child's schedule*"),"1","0")</f>
        <v>0</v>
      </c>
      <c r="AY131" s="28" t="str">
        <f>IF(COUNTIF($AH131,"*Changes made to the child's protocols*"),"1","0")</f>
        <v>0</v>
      </c>
      <c r="AZ131" s="28" t="str">
        <f>IF(COUNTIF($AH131,"*Following a review of the restraints, no steps were taken to decrease the use of restraint/secusion during this reporting period*"),"1","0")</f>
        <v>0</v>
      </c>
    </row>
    <row r="132" spans="1:52" ht="50" customHeight="1" x14ac:dyDescent="0.35">
      <c r="A132" s="28" t="s">
        <v>547</v>
      </c>
      <c r="B132" s="25" t="s">
        <v>107</v>
      </c>
      <c r="C132" s="25" t="s">
        <v>108</v>
      </c>
      <c r="D132" s="25" t="s">
        <v>108</v>
      </c>
      <c r="E132" s="25" t="s">
        <v>112</v>
      </c>
      <c r="F132" s="25" t="s">
        <v>109</v>
      </c>
      <c r="G132" s="25" t="s">
        <v>20</v>
      </c>
      <c r="H132" s="25" t="s">
        <v>54</v>
      </c>
      <c r="I132" s="25">
        <v>0</v>
      </c>
      <c r="J132" s="25">
        <v>0</v>
      </c>
      <c r="K132" s="25">
        <v>0</v>
      </c>
      <c r="L132" s="25" t="s">
        <v>53</v>
      </c>
      <c r="M132" s="25" t="str">
        <f>IF(COUNTIF($L132,"*Three or fewer restraints/seclusion occurred during this reporting period*"),"1","0")</f>
        <v>1</v>
      </c>
      <c r="N132" s="25" t="str">
        <f>IF(COUNTIF($L132,"*Update has been made to the FBA*"),"1","0")</f>
        <v>0</v>
      </c>
      <c r="O132" s="25" t="str">
        <f>IF(COUNTIF($L132,"*Update has been made to the PBSP*"),"1","0")</f>
        <v>0</v>
      </c>
      <c r="P132" s="25" t="str">
        <f>IF(COUNTIF($L132,"*ISP Team has convened*"),"1","0")</f>
        <v>0</v>
      </c>
      <c r="Q132" s="25" t="str">
        <f>IF(COUNTIF($L132,"*General retraining of staff*"),"1","0")</f>
        <v>0</v>
      </c>
      <c r="R132" s="25" t="str">
        <f>IF(COUNTIF($L132,"*ISP Team has convened*"),"1","0")</f>
        <v>0</v>
      </c>
      <c r="S132" s="25" t="str">
        <f>IF(COUNTIF($L132,"*Changes made to the ISP*"),"1","0")</f>
        <v>0</v>
      </c>
      <c r="T132" s="25" t="str">
        <f>IF(COUNTIF($L132,"*Assistive Device/Technology added to child's ISP*"),"1","0")</f>
        <v>0</v>
      </c>
      <c r="U132" s="25" t="str">
        <f>IF(COUNTIF($L132,"*Adaptations made to meet identified sensory needs*"),"1","0")</f>
        <v>0</v>
      </c>
      <c r="V132" s="25" t="str">
        <f>IF(COUNTIF($L132,"*Consultation with psychiatrist/medication prescriber*"),"1","0")</f>
        <v>0</v>
      </c>
      <c r="W132" s="25" t="str">
        <f>IF(COUNTIF($L132,"*Consultation with Primary Care Physician/Dentist*"),"1","0")</f>
        <v>0</v>
      </c>
      <c r="X132" s="25" t="str">
        <f>IF(COUNTIF($L132,"*Environmental changes to the setting interior*"),"1","0")</f>
        <v>0</v>
      </c>
      <c r="Y132" s="25" t="str">
        <f>IF(COUNTIF($L132,"*Door Window Dings Added*"),"1","0")</f>
        <v>0</v>
      </c>
      <c r="Z132" s="25" t="str">
        <f>IF(COUNTIF($L132,"*Environmental changes to the child's bedroom*"),"1","0")</f>
        <v>0</v>
      </c>
      <c r="AA132" s="25" t="str">
        <f>IF(COUNTIF($L132,"*Environmental changes to the setting exterior / property*"),"1","0")</f>
        <v>0</v>
      </c>
      <c r="AB132" s="25" t="str">
        <f>IF(COUNTIF($L132,"*Changes made to the child's schedule*"),"1","0")</f>
        <v>0</v>
      </c>
      <c r="AC132" s="25" t="str">
        <f>IF(COUNTIF($L132,"*Changes made to the child's protocols*"),"1","0")</f>
        <v>0</v>
      </c>
      <c r="AD132" s="25" t="str">
        <f>IF(COUNTIF($L132,"*Following a review of the restraints, no steps were taken to decrease the use of restraint/secusion during this reporting period*"),"1","0")</f>
        <v>0</v>
      </c>
      <c r="AE132" s="25">
        <v>0</v>
      </c>
      <c r="AF132" s="25">
        <v>0</v>
      </c>
      <c r="AG132" s="25">
        <v>0</v>
      </c>
      <c r="AH132" s="25" t="s">
        <v>53</v>
      </c>
      <c r="AI132" s="25" t="str">
        <f>IF(COUNTIF($AH132,"*Three or fewer restraints/seclusion occurred during this reporting period*"),"1","0")</f>
        <v>1</v>
      </c>
      <c r="AJ132" s="25" t="str">
        <f>IF(COUNTIF($AH132,"*Update has been made to the FBA*"),"1","0")</f>
        <v>0</v>
      </c>
      <c r="AK132" s="25" t="str">
        <f>IF(COUNTIF($AH132,"*Update has been made to the PBSP*"),"1","0")</f>
        <v>0</v>
      </c>
      <c r="AL132" s="25" t="str">
        <f>IF(COUNTIF($AH132,"*ISP Team has convened*"),"1","0")</f>
        <v>0</v>
      </c>
      <c r="AM132" s="25" t="str">
        <f>IF(COUNTIF($AH132,"*General retraining of staff*"),"1","0")</f>
        <v>0</v>
      </c>
      <c r="AN132" s="25" t="str">
        <f>IF(COUNTIF($AH132,"*ISP Team has convened*"),"1","0")</f>
        <v>0</v>
      </c>
      <c r="AO132" s="25" t="str">
        <f>IF(COUNTIF($AH132,"*Changes made to the ISP*"),"1","0")</f>
        <v>0</v>
      </c>
      <c r="AP132" s="25" t="str">
        <f>IF(COUNTIF($AH132,"*Assistive Device/Technology added to child's ISP*"),"1","0")</f>
        <v>0</v>
      </c>
      <c r="AQ132" s="25" t="str">
        <f>IF(COUNTIF($AH132,"*Adaptations made to meet identified sensory needs*"),"1","0")</f>
        <v>0</v>
      </c>
      <c r="AR132" s="25" t="str">
        <f>IF(COUNTIF($AH132,"*Consultation with psychiatrist/medication prescriber*"),"1","0")</f>
        <v>0</v>
      </c>
      <c r="AS132" s="25" t="str">
        <f>IF(COUNTIF($AH132,"*Consultation with Primary Care Physician/Dentist*"),"1","0")</f>
        <v>0</v>
      </c>
      <c r="AT132" s="25" t="str">
        <f>IF(COUNTIF($AH132,"*Environmental changes to the setting interior*"),"1","0")</f>
        <v>0</v>
      </c>
      <c r="AU132" s="25" t="str">
        <f>IF(COUNTIF($AH132,"*Door Window Dings Added*"),"1","0")</f>
        <v>0</v>
      </c>
      <c r="AV132" s="25" t="str">
        <f>IF(COUNTIF($AH132,"*Environmental changes to the child's bedroom*"),"1","0")</f>
        <v>0</v>
      </c>
      <c r="AW132" s="25" t="str">
        <f>IF(COUNTIF($AH132,"*Environmental changes to the setting exterior / property*"),"1","0")</f>
        <v>0</v>
      </c>
      <c r="AX132" s="25" t="str">
        <f>IF(COUNTIF($AH132,"*Changes made to the child's schedule*"),"1","0")</f>
        <v>0</v>
      </c>
      <c r="AY132" s="25" t="str">
        <f>IF(COUNTIF($AH132,"*Changes made to the child's protocols*"),"1","0")</f>
        <v>0</v>
      </c>
      <c r="AZ132" s="25" t="str">
        <f>IF(COUNTIF($AH132,"*Following a review of the restraints, no steps were taken to decrease the use of restraint/secusion during this reporting period*"),"1","0")</f>
        <v>0</v>
      </c>
    </row>
    <row r="133" spans="1:52" ht="50" customHeight="1" x14ac:dyDescent="0.35">
      <c r="A133" s="28" t="s">
        <v>548</v>
      </c>
      <c r="B133" s="25" t="s">
        <v>107</v>
      </c>
      <c r="C133" s="25" t="s">
        <v>108</v>
      </c>
      <c r="D133" s="25" t="s">
        <v>108</v>
      </c>
      <c r="E133" s="25" t="s">
        <v>112</v>
      </c>
      <c r="F133" s="25" t="s">
        <v>109</v>
      </c>
      <c r="G133" s="25" t="s">
        <v>20</v>
      </c>
      <c r="H133" s="25" t="s">
        <v>54</v>
      </c>
      <c r="I133" s="25">
        <v>0</v>
      </c>
      <c r="J133" s="25">
        <v>0</v>
      </c>
      <c r="K133" s="25">
        <v>0</v>
      </c>
      <c r="L133" s="25" t="s">
        <v>53</v>
      </c>
      <c r="M133" s="25" t="str">
        <f>IF(COUNTIF($L133,"*Three or fewer restraints/seclusion occurred during this reporting period*"),"1","0")</f>
        <v>1</v>
      </c>
      <c r="N133" s="25" t="str">
        <f>IF(COUNTIF($L133,"*Update has been made to the FBA*"),"1","0")</f>
        <v>0</v>
      </c>
      <c r="O133" s="25" t="str">
        <f>IF(COUNTIF($L133,"*Update has been made to the PBSP*"),"1","0")</f>
        <v>0</v>
      </c>
      <c r="P133" s="25" t="str">
        <f>IF(COUNTIF($L133,"*ISP Team has convened*"),"1","0")</f>
        <v>0</v>
      </c>
      <c r="Q133" s="25" t="str">
        <f>IF(COUNTIF($L133,"*General retraining of staff*"),"1","0")</f>
        <v>0</v>
      </c>
      <c r="R133" s="25" t="str">
        <f>IF(COUNTIF($L133,"*ISP Team has convened*"),"1","0")</f>
        <v>0</v>
      </c>
      <c r="S133" s="25" t="str">
        <f>IF(COUNTIF($L133,"*Changes made to the ISP*"),"1","0")</f>
        <v>0</v>
      </c>
      <c r="T133" s="25" t="str">
        <f>IF(COUNTIF($L133,"*Assistive Device/Technology added to child's ISP*"),"1","0")</f>
        <v>0</v>
      </c>
      <c r="U133" s="25" t="str">
        <f>IF(COUNTIF($L133,"*Adaptations made to meet identified sensory needs*"),"1","0")</f>
        <v>0</v>
      </c>
      <c r="V133" s="25" t="str">
        <f>IF(COUNTIF($L133,"*Consultation with psychiatrist/medication prescriber*"),"1","0")</f>
        <v>0</v>
      </c>
      <c r="W133" s="25" t="str">
        <f>IF(COUNTIF($L133,"*Consultation with Primary Care Physician/Dentist*"),"1","0")</f>
        <v>0</v>
      </c>
      <c r="X133" s="25" t="str">
        <f>IF(COUNTIF($L133,"*Environmental changes to the setting interior*"),"1","0")</f>
        <v>0</v>
      </c>
      <c r="Y133" s="25" t="str">
        <f>IF(COUNTIF($L133,"*Door Window Dings Added*"),"1","0")</f>
        <v>0</v>
      </c>
      <c r="Z133" s="25" t="str">
        <f>IF(COUNTIF($L133,"*Environmental changes to the child's bedroom*"),"1","0")</f>
        <v>0</v>
      </c>
      <c r="AA133" s="25" t="str">
        <f>IF(COUNTIF($L133,"*Environmental changes to the setting exterior / property*"),"1","0")</f>
        <v>0</v>
      </c>
      <c r="AB133" s="25" t="str">
        <f>IF(COUNTIF($L133,"*Changes made to the child's schedule*"),"1","0")</f>
        <v>0</v>
      </c>
      <c r="AC133" s="25" t="str">
        <f>IF(COUNTIF($L133,"*Changes made to the child's protocols*"),"1","0")</f>
        <v>0</v>
      </c>
      <c r="AD133" s="25" t="str">
        <f>IF(COUNTIF($L133,"*Following a review of the restraints, no steps were taken to decrease the use of restraint/secusion during this reporting period*"),"1","0")</f>
        <v>0</v>
      </c>
      <c r="AE133" s="25">
        <v>0</v>
      </c>
      <c r="AF133" s="25">
        <v>0</v>
      </c>
      <c r="AG133" s="25">
        <v>0</v>
      </c>
      <c r="AH133" s="25" t="s">
        <v>53</v>
      </c>
      <c r="AI133" s="25" t="str">
        <f>IF(COUNTIF($AH133,"*Three or fewer restraints/seclusion occurred during this reporting period*"),"1","0")</f>
        <v>1</v>
      </c>
      <c r="AJ133" s="25" t="str">
        <f>IF(COUNTIF($AH133,"*Update has been made to the FBA*"),"1","0")</f>
        <v>0</v>
      </c>
      <c r="AK133" s="25" t="str">
        <f>IF(COUNTIF($AH133,"*Update has been made to the PBSP*"),"1","0")</f>
        <v>0</v>
      </c>
      <c r="AL133" s="25" t="str">
        <f>IF(COUNTIF($AH133,"*ISP Team has convened*"),"1","0")</f>
        <v>0</v>
      </c>
      <c r="AM133" s="25" t="str">
        <f>IF(COUNTIF($AH133,"*General retraining of staff*"),"1","0")</f>
        <v>0</v>
      </c>
      <c r="AN133" s="25" t="str">
        <f>IF(COUNTIF($AH133,"*ISP Team has convened*"),"1","0")</f>
        <v>0</v>
      </c>
      <c r="AO133" s="25" t="str">
        <f>IF(COUNTIF($AH133,"*Changes made to the ISP*"),"1","0")</f>
        <v>0</v>
      </c>
      <c r="AP133" s="25" t="str">
        <f>IF(COUNTIF($AH133,"*Assistive Device/Technology added to child's ISP*"),"1","0")</f>
        <v>0</v>
      </c>
      <c r="AQ133" s="25" t="str">
        <f>IF(COUNTIF($AH133,"*Adaptations made to meet identified sensory needs*"),"1","0")</f>
        <v>0</v>
      </c>
      <c r="AR133" s="25" t="str">
        <f>IF(COUNTIF($AH133,"*Consultation with psychiatrist/medication prescriber*"),"1","0")</f>
        <v>0</v>
      </c>
      <c r="AS133" s="25" t="str">
        <f>IF(COUNTIF($AH133,"*Consultation with Primary Care Physician/Dentist*"),"1","0")</f>
        <v>0</v>
      </c>
      <c r="AT133" s="25" t="str">
        <f>IF(COUNTIF($AH133,"*Environmental changes to the setting interior*"),"1","0")</f>
        <v>0</v>
      </c>
      <c r="AU133" s="25" t="str">
        <f>IF(COUNTIF($AH133,"*Door Window Dings Added*"),"1","0")</f>
        <v>0</v>
      </c>
      <c r="AV133" s="25" t="str">
        <f>IF(COUNTIF($AH133,"*Environmental changes to the child's bedroom*"),"1","0")</f>
        <v>0</v>
      </c>
      <c r="AW133" s="25" t="str">
        <f>IF(COUNTIF($AH133,"*Environmental changes to the setting exterior / property*"),"1","0")</f>
        <v>0</v>
      </c>
      <c r="AX133" s="25" t="str">
        <f>IF(COUNTIF($AH133,"*Changes made to the child's schedule*"),"1","0")</f>
        <v>0</v>
      </c>
      <c r="AY133" s="25" t="str">
        <f>IF(COUNTIF($AH133,"*Changes made to the child's protocols*"),"1","0")</f>
        <v>0</v>
      </c>
      <c r="AZ133" s="25" t="str">
        <f>IF(COUNTIF($AH133,"*Following a review of the restraints, no steps were taken to decrease the use of restraint/secusion during this reporting period*"),"1","0")</f>
        <v>0</v>
      </c>
    </row>
    <row r="134" spans="1:52" ht="50" customHeight="1" x14ac:dyDescent="0.35">
      <c r="A134" s="28" t="s">
        <v>549</v>
      </c>
      <c r="B134" s="25" t="s">
        <v>107</v>
      </c>
      <c r="C134" s="25" t="s">
        <v>108</v>
      </c>
      <c r="D134" s="25" t="s">
        <v>108</v>
      </c>
      <c r="E134" s="25" t="s">
        <v>112</v>
      </c>
      <c r="F134" s="25" t="s">
        <v>109</v>
      </c>
      <c r="G134" s="25" t="s">
        <v>20</v>
      </c>
      <c r="H134" s="25" t="s">
        <v>54</v>
      </c>
      <c r="I134" s="25">
        <v>0</v>
      </c>
      <c r="J134" s="25">
        <v>0</v>
      </c>
      <c r="K134" s="25">
        <v>0</v>
      </c>
      <c r="L134" s="25" t="s">
        <v>53</v>
      </c>
      <c r="M134" s="25" t="str">
        <f>IF(COUNTIF($L134,"*Three or fewer restraints/seclusion occurred during this reporting period*"),"1","0")</f>
        <v>1</v>
      </c>
      <c r="N134" s="25" t="str">
        <f>IF(COUNTIF($L134,"*Update has been made to the FBA*"),"1","0")</f>
        <v>0</v>
      </c>
      <c r="O134" s="25" t="str">
        <f>IF(COUNTIF($L134,"*Update has been made to the PBSP*"),"1","0")</f>
        <v>0</v>
      </c>
      <c r="P134" s="25" t="str">
        <f>IF(COUNTIF($L134,"*ISP Team has convened*"),"1","0")</f>
        <v>0</v>
      </c>
      <c r="Q134" s="25" t="str">
        <f>IF(COUNTIF($L134,"*General retraining of staff*"),"1","0")</f>
        <v>0</v>
      </c>
      <c r="R134" s="25" t="str">
        <f>IF(COUNTIF($L134,"*ISP Team has convened*"),"1","0")</f>
        <v>0</v>
      </c>
      <c r="S134" s="25" t="str">
        <f>IF(COUNTIF($L134,"*Changes made to the ISP*"),"1","0")</f>
        <v>0</v>
      </c>
      <c r="T134" s="25" t="str">
        <f>IF(COUNTIF($L134,"*Assistive Device/Technology added to child's ISP*"),"1","0")</f>
        <v>0</v>
      </c>
      <c r="U134" s="25" t="str">
        <f>IF(COUNTIF($L134,"*Adaptations made to meet identified sensory needs*"),"1","0")</f>
        <v>0</v>
      </c>
      <c r="V134" s="25" t="str">
        <f>IF(COUNTIF($L134,"*Consultation with psychiatrist/medication prescriber*"),"1","0")</f>
        <v>0</v>
      </c>
      <c r="W134" s="25" t="str">
        <f>IF(COUNTIF($L134,"*Consultation with Primary Care Physician/Dentist*"),"1","0")</f>
        <v>0</v>
      </c>
      <c r="X134" s="25" t="str">
        <f>IF(COUNTIF($L134,"*Environmental changes to the setting interior*"),"1","0")</f>
        <v>0</v>
      </c>
      <c r="Y134" s="25" t="str">
        <f>IF(COUNTIF($L134,"*Door Window Dings Added*"),"1","0")</f>
        <v>0</v>
      </c>
      <c r="Z134" s="25" t="str">
        <f>IF(COUNTIF($L134,"*Environmental changes to the child's bedroom*"),"1","0")</f>
        <v>0</v>
      </c>
      <c r="AA134" s="25" t="str">
        <f>IF(COUNTIF($L134,"*Environmental changes to the setting exterior / property*"),"1","0")</f>
        <v>0</v>
      </c>
      <c r="AB134" s="25" t="str">
        <f>IF(COUNTIF($L134,"*Changes made to the child's schedule*"),"1","0")</f>
        <v>0</v>
      </c>
      <c r="AC134" s="25" t="str">
        <f>IF(COUNTIF($L134,"*Changes made to the child's protocols*"),"1","0")</f>
        <v>0</v>
      </c>
      <c r="AD134" s="25" t="str">
        <f>IF(COUNTIF($L134,"*Following a review of the restraints, no steps were taken to decrease the use of restraint/secusion during this reporting period*"),"1","0")</f>
        <v>0</v>
      </c>
      <c r="AE134" s="25">
        <v>0</v>
      </c>
      <c r="AF134" s="25">
        <v>0</v>
      </c>
      <c r="AG134" s="25">
        <v>0</v>
      </c>
      <c r="AH134" s="25" t="s">
        <v>53</v>
      </c>
      <c r="AI134" s="25" t="str">
        <f>IF(COUNTIF($AH134,"*Three or fewer restraints/seclusion occurred during this reporting period*"),"1","0")</f>
        <v>1</v>
      </c>
      <c r="AJ134" s="25" t="str">
        <f>IF(COUNTIF($AH134,"*Update has been made to the FBA*"),"1","0")</f>
        <v>0</v>
      </c>
      <c r="AK134" s="25" t="str">
        <f>IF(COUNTIF($AH134,"*Update has been made to the PBSP*"),"1","0")</f>
        <v>0</v>
      </c>
      <c r="AL134" s="25" t="str">
        <f>IF(COUNTIF($AH134,"*ISP Team has convened*"),"1","0")</f>
        <v>0</v>
      </c>
      <c r="AM134" s="25" t="str">
        <f>IF(COUNTIF($AH134,"*General retraining of staff*"),"1","0")</f>
        <v>0</v>
      </c>
      <c r="AN134" s="25" t="str">
        <f>IF(COUNTIF($AH134,"*ISP Team has convened*"),"1","0")</f>
        <v>0</v>
      </c>
      <c r="AO134" s="25" t="str">
        <f>IF(COUNTIF($AH134,"*Changes made to the ISP*"),"1","0")</f>
        <v>0</v>
      </c>
      <c r="AP134" s="25" t="str">
        <f>IF(COUNTIF($AH134,"*Assistive Device/Technology added to child's ISP*"),"1","0")</f>
        <v>0</v>
      </c>
      <c r="AQ134" s="25" t="str">
        <f>IF(COUNTIF($AH134,"*Adaptations made to meet identified sensory needs*"),"1","0")</f>
        <v>0</v>
      </c>
      <c r="AR134" s="25" t="str">
        <f>IF(COUNTIF($AH134,"*Consultation with psychiatrist/medication prescriber*"),"1","0")</f>
        <v>0</v>
      </c>
      <c r="AS134" s="25" t="str">
        <f>IF(COUNTIF($AH134,"*Consultation with Primary Care Physician/Dentist*"),"1","0")</f>
        <v>0</v>
      </c>
      <c r="AT134" s="25" t="str">
        <f>IF(COUNTIF($AH134,"*Environmental changes to the setting interior*"),"1","0")</f>
        <v>0</v>
      </c>
      <c r="AU134" s="25" t="str">
        <f>IF(COUNTIF($AH134,"*Door Window Dings Added*"),"1","0")</f>
        <v>0</v>
      </c>
      <c r="AV134" s="25" t="str">
        <f>IF(COUNTIF($AH134,"*Environmental changes to the child's bedroom*"),"1","0")</f>
        <v>0</v>
      </c>
      <c r="AW134" s="25" t="str">
        <f>IF(COUNTIF($AH134,"*Environmental changes to the setting exterior / property*"),"1","0")</f>
        <v>0</v>
      </c>
      <c r="AX134" s="25" t="str">
        <f>IF(COUNTIF($AH134,"*Changes made to the child's schedule*"),"1","0")</f>
        <v>0</v>
      </c>
      <c r="AY134" s="25" t="str">
        <f>IF(COUNTIF($AH134,"*Changes made to the child's protocols*"),"1","0")</f>
        <v>0</v>
      </c>
      <c r="AZ134" s="25" t="str">
        <f>IF(COUNTIF($AH134,"*Following a review of the restraints, no steps were taken to decrease the use of restraint/secusion during this reporting period*"),"1","0")</f>
        <v>0</v>
      </c>
    </row>
    <row r="135" spans="1:52" ht="50" customHeight="1" x14ac:dyDescent="0.35">
      <c r="A135" s="28" t="s">
        <v>550</v>
      </c>
      <c r="B135" s="28" t="s">
        <v>114</v>
      </c>
      <c r="C135" s="28" t="s">
        <v>108</v>
      </c>
      <c r="D135" s="28" t="s">
        <v>108</v>
      </c>
      <c r="E135" s="28" t="s">
        <v>112</v>
      </c>
      <c r="F135" s="28" t="s">
        <v>109</v>
      </c>
      <c r="G135" s="28" t="s">
        <v>20</v>
      </c>
      <c r="H135" s="28" t="s">
        <v>54</v>
      </c>
      <c r="I135" s="28">
        <v>0</v>
      </c>
      <c r="J135" s="28">
        <v>0</v>
      </c>
      <c r="K135" s="28">
        <v>0</v>
      </c>
      <c r="L135" s="28" t="s">
        <v>53</v>
      </c>
      <c r="M135" s="28" t="str">
        <f>IF(COUNTIF($L135,"*Three or fewer restraints/seclusion occurred during this reporting period*"),"1","0")</f>
        <v>1</v>
      </c>
      <c r="N135" s="28" t="str">
        <f>IF(COUNTIF($L135,"*Update has been made to the FBA*"),"1","0")</f>
        <v>0</v>
      </c>
      <c r="O135" s="28" t="str">
        <f>IF(COUNTIF($L135,"*Update has been made to the PBSP*"),"1","0")</f>
        <v>0</v>
      </c>
      <c r="P135" s="28" t="str">
        <f>IF(COUNTIF($L135,"*ISP Team has convened*"),"1","0")</f>
        <v>0</v>
      </c>
      <c r="Q135" s="28" t="str">
        <f>IF(COUNTIF($L135,"*General retraining of staff*"),"1","0")</f>
        <v>0</v>
      </c>
      <c r="R135" s="28" t="str">
        <f>IF(COUNTIF($L135,"*ISP Team has convened*"),"1","0")</f>
        <v>0</v>
      </c>
      <c r="S135" s="28" t="str">
        <f>IF(COUNTIF($L135,"*Changes made to the ISP*"),"1","0")</f>
        <v>0</v>
      </c>
      <c r="T135" s="28" t="str">
        <f>IF(COUNTIF($L135,"*Assistive Device/Technology added to child's ISP*"),"1","0")</f>
        <v>0</v>
      </c>
      <c r="U135" s="28" t="str">
        <f>IF(COUNTIF($L135,"*Adaptations made to meet identified sensory needs*"),"1","0")</f>
        <v>0</v>
      </c>
      <c r="V135" s="28" t="str">
        <f>IF(COUNTIF($L135,"*Consultation with psychiatrist/medication prescriber*"),"1","0")</f>
        <v>0</v>
      </c>
      <c r="W135" s="28" t="str">
        <f>IF(COUNTIF($L135,"*Consultation with Primary Care Physician/Dentist*"),"1","0")</f>
        <v>0</v>
      </c>
      <c r="X135" s="28" t="str">
        <f>IF(COUNTIF($L135,"*Environmental changes to the setting interior*"),"1","0")</f>
        <v>0</v>
      </c>
      <c r="Y135" s="28" t="str">
        <f>IF(COUNTIF($L135,"*Door Window Dings Added*"),"1","0")</f>
        <v>0</v>
      </c>
      <c r="Z135" s="28" t="str">
        <f>IF(COUNTIF($L135,"*Environmental changes to the child's bedroom*"),"1","0")</f>
        <v>0</v>
      </c>
      <c r="AA135" s="28" t="str">
        <f>IF(COUNTIF($L135,"*Environmental changes to the setting exterior / property*"),"1","0")</f>
        <v>0</v>
      </c>
      <c r="AB135" s="28" t="str">
        <f>IF(COUNTIF($L135,"*Changes made to the child's schedule*"),"1","0")</f>
        <v>0</v>
      </c>
      <c r="AC135" s="28" t="str">
        <f>IF(COUNTIF($L135,"*Changes made to the child's protocols*"),"1","0")</f>
        <v>0</v>
      </c>
      <c r="AD135" s="28" t="str">
        <f>IF(COUNTIF($L135,"*Following a review of the restraints, no steps were taken to decrease the use of restraint/secusion during this reporting period*"),"1","0")</f>
        <v>0</v>
      </c>
      <c r="AE135" s="28">
        <v>0</v>
      </c>
      <c r="AF135" s="28">
        <v>0</v>
      </c>
      <c r="AG135" s="28">
        <v>0</v>
      </c>
      <c r="AH135" s="28" t="s">
        <v>53</v>
      </c>
      <c r="AI135" s="28" t="str">
        <f>IF(COUNTIF($AH135,"*Three or fewer restraints/seclusion occurred during this reporting period*"),"1","0")</f>
        <v>1</v>
      </c>
      <c r="AJ135" s="28" t="str">
        <f>IF(COUNTIF($AH135,"*Update has been made to the FBA*"),"1","0")</f>
        <v>0</v>
      </c>
      <c r="AK135" s="28" t="str">
        <f>IF(COUNTIF($AH135,"*Update has been made to the PBSP*"),"1","0")</f>
        <v>0</v>
      </c>
      <c r="AL135" s="28" t="str">
        <f>IF(COUNTIF($AH135,"*ISP Team has convened*"),"1","0")</f>
        <v>0</v>
      </c>
      <c r="AM135" s="28" t="str">
        <f>IF(COUNTIF($AH135,"*General retraining of staff*"),"1","0")</f>
        <v>0</v>
      </c>
      <c r="AN135" s="28" t="str">
        <f>IF(COUNTIF($AH135,"*ISP Team has convened*"),"1","0")</f>
        <v>0</v>
      </c>
      <c r="AO135" s="28" t="str">
        <f>IF(COUNTIF($AH135,"*Changes made to the ISP*"),"1","0")</f>
        <v>0</v>
      </c>
      <c r="AP135" s="28" t="str">
        <f>IF(COUNTIF($AH135,"*Assistive Device/Technology added to child's ISP*"),"1","0")</f>
        <v>0</v>
      </c>
      <c r="AQ135" s="28" t="str">
        <f>IF(COUNTIF($AH135,"*Adaptations made to meet identified sensory needs*"),"1","0")</f>
        <v>0</v>
      </c>
      <c r="AR135" s="28" t="str">
        <f>IF(COUNTIF($AH135,"*Consultation with psychiatrist/medication prescriber*"),"1","0")</f>
        <v>0</v>
      </c>
      <c r="AS135" s="28" t="str">
        <f>IF(COUNTIF($AH135,"*Consultation with Primary Care Physician/Dentist*"),"1","0")</f>
        <v>0</v>
      </c>
      <c r="AT135" s="28" t="str">
        <f>IF(COUNTIF($AH135,"*Environmental changes to the setting interior*"),"1","0")</f>
        <v>0</v>
      </c>
      <c r="AU135" s="28" t="str">
        <f>IF(COUNTIF($AH135,"*Door Window Dings Added*"),"1","0")</f>
        <v>0</v>
      </c>
      <c r="AV135" s="28" t="str">
        <f>IF(COUNTIF($AH135,"*Environmental changes to the child's bedroom*"),"1","0")</f>
        <v>0</v>
      </c>
      <c r="AW135" s="28" t="str">
        <f>IF(COUNTIF($AH135,"*Environmental changes to the setting exterior / property*"),"1","0")</f>
        <v>0</v>
      </c>
      <c r="AX135" s="28" t="str">
        <f>IF(COUNTIF($AH135,"*Changes made to the child's schedule*"),"1","0")</f>
        <v>0</v>
      </c>
      <c r="AY135" s="28" t="str">
        <f>IF(COUNTIF($AH135,"*Changes made to the child's protocols*"),"1","0")</f>
        <v>0</v>
      </c>
      <c r="AZ135" s="28" t="str">
        <f>IF(COUNTIF($AH135,"*Following a review of the restraints, no steps were taken to decrease the use of restraint/secusion during this reporting period*"),"1","0")</f>
        <v>0</v>
      </c>
    </row>
    <row r="136" spans="1:52" ht="50" customHeight="1" x14ac:dyDescent="0.35">
      <c r="A136" s="28" t="s">
        <v>551</v>
      </c>
      <c r="B136" s="25" t="s">
        <v>119</v>
      </c>
      <c r="C136" s="25" t="s">
        <v>108</v>
      </c>
      <c r="D136" s="25" t="s">
        <v>108</v>
      </c>
      <c r="E136" s="25" t="s">
        <v>112</v>
      </c>
      <c r="F136" s="25" t="s">
        <v>109</v>
      </c>
      <c r="G136" s="25" t="s">
        <v>20</v>
      </c>
      <c r="H136" s="25" t="s">
        <v>54</v>
      </c>
      <c r="I136" s="25">
        <v>0</v>
      </c>
      <c r="J136" s="25">
        <v>0</v>
      </c>
      <c r="K136" s="32">
        <v>0</v>
      </c>
      <c r="L136" s="25" t="s">
        <v>53</v>
      </c>
      <c r="M136" s="25" t="str">
        <f>IF(COUNTIF($L136,"*Three or fewer restraints/seclusion occurred during this reporting period*"),"1","0")</f>
        <v>1</v>
      </c>
      <c r="N136" s="25" t="str">
        <f>IF(COUNTIF($L136,"*Update has been made to the FBA*"),"1","0")</f>
        <v>0</v>
      </c>
      <c r="O136" s="25" t="str">
        <f>IF(COUNTIF($L136,"*Update has been made to the PBSP*"),"1","0")</f>
        <v>0</v>
      </c>
      <c r="P136" s="25" t="str">
        <f>IF(COUNTIF($L136,"*ISP Team has convened*"),"1","0")</f>
        <v>0</v>
      </c>
      <c r="Q136" s="25" t="str">
        <f>IF(COUNTIF($L136,"*General retraining of staff*"),"1","0")</f>
        <v>0</v>
      </c>
      <c r="R136" s="25" t="str">
        <f>IF(COUNTIF($L136,"*ISP Team has convened*"),"1","0")</f>
        <v>0</v>
      </c>
      <c r="S136" s="25" t="str">
        <f>IF(COUNTIF($L136,"*Changes made to the ISP*"),"1","0")</f>
        <v>0</v>
      </c>
      <c r="T136" s="25" t="str">
        <f>IF(COUNTIF($L136,"*Assistive Device/Technology added to child's ISP*"),"1","0")</f>
        <v>0</v>
      </c>
      <c r="U136" s="25" t="str">
        <f>IF(COUNTIF($L136,"*Adaptations made to meet identified sensory needs*"),"1","0")</f>
        <v>0</v>
      </c>
      <c r="V136" s="25" t="str">
        <f>IF(COUNTIF($L136,"*Consultation with psychiatrist/medication prescriber*"),"1","0")</f>
        <v>0</v>
      </c>
      <c r="W136" s="25" t="str">
        <f>IF(COUNTIF($L136,"*Consultation with Primary Care Physician/Dentist*"),"1","0")</f>
        <v>0</v>
      </c>
      <c r="X136" s="25" t="str">
        <f>IF(COUNTIF($L136,"*Environmental changes to the setting interior*"),"1","0")</f>
        <v>0</v>
      </c>
      <c r="Y136" s="25" t="str">
        <f>IF(COUNTIF($L136,"*Door Window Dings Added*"),"1","0")</f>
        <v>0</v>
      </c>
      <c r="Z136" s="25" t="str">
        <f>IF(COUNTIF($L136,"*Environmental changes to the child's bedroom*"),"1","0")</f>
        <v>0</v>
      </c>
      <c r="AA136" s="25" t="str">
        <f>IF(COUNTIF($L136,"*Environmental changes to the setting exterior / property*"),"1","0")</f>
        <v>0</v>
      </c>
      <c r="AB136" s="25" t="str">
        <f>IF(COUNTIF($L136,"*Changes made to the child's schedule*"),"1","0")</f>
        <v>0</v>
      </c>
      <c r="AC136" s="25" t="str">
        <f>IF(COUNTIF($L136,"*Changes made to the child's protocols*"),"1","0")</f>
        <v>0</v>
      </c>
      <c r="AD136" s="25" t="str">
        <f>IF(COUNTIF($L136,"*Following a review of the restraints, no steps were taken to decrease the use of restraint/secusion during this reporting period*"),"1","0")</f>
        <v>0</v>
      </c>
      <c r="AE136" s="25">
        <v>0</v>
      </c>
      <c r="AF136" s="25">
        <v>0</v>
      </c>
      <c r="AG136" s="25">
        <v>0</v>
      </c>
      <c r="AH136" s="25" t="s">
        <v>53</v>
      </c>
      <c r="AI136" s="25" t="str">
        <f>IF(COUNTIF($AH136,"*Three or fewer restraints/seclusion occurred during this reporting period*"),"1","0")</f>
        <v>1</v>
      </c>
      <c r="AJ136" s="25" t="str">
        <f>IF(COUNTIF($AH136,"*Update has been made to the FBA*"),"1","0")</f>
        <v>0</v>
      </c>
      <c r="AK136" s="25" t="str">
        <f>IF(COUNTIF($AH136,"*Update has been made to the PBSP*"),"1","0")</f>
        <v>0</v>
      </c>
      <c r="AL136" s="25" t="str">
        <f>IF(COUNTIF($AH136,"*ISP Team has convened*"),"1","0")</f>
        <v>0</v>
      </c>
      <c r="AM136" s="25" t="str">
        <f>IF(COUNTIF($AH136,"*General retraining of staff*"),"1","0")</f>
        <v>0</v>
      </c>
      <c r="AN136" s="25" t="str">
        <f>IF(COUNTIF($AH136,"*ISP Team has convened*"),"1","0")</f>
        <v>0</v>
      </c>
      <c r="AO136" s="25" t="str">
        <f>IF(COUNTIF($AH136,"*Changes made to the ISP*"),"1","0")</f>
        <v>0</v>
      </c>
      <c r="AP136" s="25" t="str">
        <f>IF(COUNTIF($AH136,"*Assistive Device/Technology added to child's ISP*"),"1","0")</f>
        <v>0</v>
      </c>
      <c r="AQ136" s="25" t="str">
        <f>IF(COUNTIF($AH136,"*Adaptations made to meet identified sensory needs*"),"1","0")</f>
        <v>0</v>
      </c>
      <c r="AR136" s="25" t="str">
        <f>IF(COUNTIF($AH136,"*Consultation with psychiatrist/medication prescriber*"),"1","0")</f>
        <v>0</v>
      </c>
      <c r="AS136" s="25" t="str">
        <f>IF(COUNTIF($AH136,"*Consultation with Primary Care Physician/Dentist*"),"1","0")</f>
        <v>0</v>
      </c>
      <c r="AT136" s="25" t="str">
        <f>IF(COUNTIF($AH136,"*Environmental changes to the setting interior*"),"1","0")</f>
        <v>0</v>
      </c>
      <c r="AU136" s="25" t="str">
        <f>IF(COUNTIF($AH136,"*Door Window Dings Added*"),"1","0")</f>
        <v>0</v>
      </c>
      <c r="AV136" s="25" t="str">
        <f>IF(COUNTIF($AH136,"*Environmental changes to the child's bedroom*"),"1","0")</f>
        <v>0</v>
      </c>
      <c r="AW136" s="25" t="str">
        <f>IF(COUNTIF($AH136,"*Environmental changes to the setting exterior / property*"),"1","0")</f>
        <v>0</v>
      </c>
      <c r="AX136" s="25" t="str">
        <f>IF(COUNTIF($AH136,"*Changes made to the child's schedule*"),"1","0")</f>
        <v>0</v>
      </c>
      <c r="AY136" s="25" t="str">
        <f>IF(COUNTIF($AH136,"*Changes made to the child's protocols*"),"1","0")</f>
        <v>0</v>
      </c>
      <c r="AZ136" s="25" t="str">
        <f>IF(COUNTIF($AH136,"*Following a review of the restraints, no steps were taken to decrease the use of restraint/secusion during this reporting period*"),"1","0")</f>
        <v>0</v>
      </c>
    </row>
    <row r="137" spans="1:52" ht="50" customHeight="1" x14ac:dyDescent="0.35">
      <c r="A137" s="28" t="s">
        <v>552</v>
      </c>
      <c r="B137" s="25" t="s">
        <v>107</v>
      </c>
      <c r="C137" s="25" t="s">
        <v>108</v>
      </c>
      <c r="D137" s="25" t="s">
        <v>108</v>
      </c>
      <c r="E137" s="25" t="s">
        <v>112</v>
      </c>
      <c r="F137" s="25" t="s">
        <v>109</v>
      </c>
      <c r="G137" s="25" t="s">
        <v>20</v>
      </c>
      <c r="H137" s="25" t="s">
        <v>54</v>
      </c>
      <c r="I137" s="25">
        <v>0</v>
      </c>
      <c r="J137" s="25">
        <v>0</v>
      </c>
      <c r="K137" s="25">
        <v>0</v>
      </c>
      <c r="L137" s="25" t="s">
        <v>53</v>
      </c>
      <c r="M137" s="25" t="str">
        <f>IF(COUNTIF($L137,"*Three or fewer restraints/seclusion occurred during this reporting period*"),"1","0")</f>
        <v>1</v>
      </c>
      <c r="N137" s="25" t="str">
        <f>IF(COUNTIF($L137,"*Update has been made to the FBA*"),"1","0")</f>
        <v>0</v>
      </c>
      <c r="O137" s="25" t="str">
        <f>IF(COUNTIF($L137,"*Update has been made to the PBSP*"),"1","0")</f>
        <v>0</v>
      </c>
      <c r="P137" s="25" t="str">
        <f>IF(COUNTIF($L137,"*ISP Team has convened*"),"1","0")</f>
        <v>0</v>
      </c>
      <c r="Q137" s="25" t="str">
        <f>IF(COUNTIF($L137,"*General retraining of staff*"),"1","0")</f>
        <v>0</v>
      </c>
      <c r="R137" s="25" t="str">
        <f>IF(COUNTIF($L137,"*ISP Team has convened*"),"1","0")</f>
        <v>0</v>
      </c>
      <c r="S137" s="25" t="str">
        <f>IF(COUNTIF($L137,"*Changes made to the ISP*"),"1","0")</f>
        <v>0</v>
      </c>
      <c r="T137" s="25" t="str">
        <f>IF(COUNTIF($L137,"*Assistive Device/Technology added to child's ISP*"),"1","0")</f>
        <v>0</v>
      </c>
      <c r="U137" s="25" t="str">
        <f>IF(COUNTIF($L137,"*Adaptations made to meet identified sensory needs*"),"1","0")</f>
        <v>0</v>
      </c>
      <c r="V137" s="25" t="str">
        <f>IF(COUNTIF($L137,"*Consultation with psychiatrist/medication prescriber*"),"1","0")</f>
        <v>0</v>
      </c>
      <c r="W137" s="25" t="str">
        <f>IF(COUNTIF($L137,"*Consultation with Primary Care Physician/Dentist*"),"1","0")</f>
        <v>0</v>
      </c>
      <c r="X137" s="25" t="str">
        <f>IF(COUNTIF($L137,"*Environmental changes to the setting interior*"),"1","0")</f>
        <v>0</v>
      </c>
      <c r="Y137" s="25" t="str">
        <f>IF(COUNTIF($L137,"*Door Window Dings Added*"),"1","0")</f>
        <v>0</v>
      </c>
      <c r="Z137" s="25" t="str">
        <f>IF(COUNTIF($L137,"*Environmental changes to the child's bedroom*"),"1","0")</f>
        <v>0</v>
      </c>
      <c r="AA137" s="25" t="str">
        <f>IF(COUNTIF($L137,"*Environmental changes to the setting exterior / property*"),"1","0")</f>
        <v>0</v>
      </c>
      <c r="AB137" s="25" t="str">
        <f>IF(COUNTIF($L137,"*Changes made to the child's schedule*"),"1","0")</f>
        <v>0</v>
      </c>
      <c r="AC137" s="25" t="str">
        <f>IF(COUNTIF($L137,"*Changes made to the child's protocols*"),"1","0")</f>
        <v>0</v>
      </c>
      <c r="AD137" s="25" t="str">
        <f>IF(COUNTIF($L137,"*Following a review of the restraints, no steps were taken to decrease the use of restraint/secusion during this reporting period*"),"1","0")</f>
        <v>0</v>
      </c>
      <c r="AE137" s="25">
        <v>0</v>
      </c>
      <c r="AF137" s="25">
        <v>0</v>
      </c>
      <c r="AG137" s="25">
        <v>0</v>
      </c>
      <c r="AH137" s="25" t="s">
        <v>53</v>
      </c>
      <c r="AI137" s="25" t="str">
        <f>IF(COUNTIF($AH137,"*Three or fewer restraints/seclusion occurred during this reporting period*"),"1","0")</f>
        <v>1</v>
      </c>
      <c r="AJ137" s="25" t="str">
        <f>IF(COUNTIF($AH137,"*Update has been made to the FBA*"),"1","0")</f>
        <v>0</v>
      </c>
      <c r="AK137" s="25" t="str">
        <f>IF(COUNTIF($AH137,"*Update has been made to the PBSP*"),"1","0")</f>
        <v>0</v>
      </c>
      <c r="AL137" s="25" t="str">
        <f>IF(COUNTIF($AH137,"*ISP Team has convened*"),"1","0")</f>
        <v>0</v>
      </c>
      <c r="AM137" s="25" t="str">
        <f>IF(COUNTIF($AH137,"*General retraining of staff*"),"1","0")</f>
        <v>0</v>
      </c>
      <c r="AN137" s="25" t="str">
        <f>IF(COUNTIF($AH137,"*ISP Team has convened*"),"1","0")</f>
        <v>0</v>
      </c>
      <c r="AO137" s="25" t="str">
        <f>IF(COUNTIF($AH137,"*Changes made to the ISP*"),"1","0")</f>
        <v>0</v>
      </c>
      <c r="AP137" s="25" t="str">
        <f>IF(COUNTIF($AH137,"*Assistive Device/Technology added to child's ISP*"),"1","0")</f>
        <v>0</v>
      </c>
      <c r="AQ137" s="25" t="str">
        <f>IF(COUNTIF($AH137,"*Adaptations made to meet identified sensory needs*"),"1","0")</f>
        <v>0</v>
      </c>
      <c r="AR137" s="25" t="str">
        <f>IF(COUNTIF($AH137,"*Consultation with psychiatrist/medication prescriber*"),"1","0")</f>
        <v>0</v>
      </c>
      <c r="AS137" s="25" t="str">
        <f>IF(COUNTIF($AH137,"*Consultation with Primary Care Physician/Dentist*"),"1","0")</f>
        <v>0</v>
      </c>
      <c r="AT137" s="25" t="str">
        <f>IF(COUNTIF($AH137,"*Environmental changes to the setting interior*"),"1","0")</f>
        <v>0</v>
      </c>
      <c r="AU137" s="25" t="str">
        <f>IF(COUNTIF($AH137,"*Door Window Dings Added*"),"1","0")</f>
        <v>0</v>
      </c>
      <c r="AV137" s="25" t="str">
        <f>IF(COUNTIF($AH137,"*Environmental changes to the child's bedroom*"),"1","0")</f>
        <v>0</v>
      </c>
      <c r="AW137" s="25" t="str">
        <f>IF(COUNTIF($AH137,"*Environmental changes to the setting exterior / property*"),"1","0")</f>
        <v>0</v>
      </c>
      <c r="AX137" s="25" t="str">
        <f>IF(COUNTIF($AH137,"*Changes made to the child's schedule*"),"1","0")</f>
        <v>0</v>
      </c>
      <c r="AY137" s="25" t="str">
        <f>IF(COUNTIF($AH137,"*Changes made to the child's protocols*"),"1","0")</f>
        <v>0</v>
      </c>
      <c r="AZ137" s="25" t="str">
        <f>IF(COUNTIF($AH137,"*Following a review of the restraints, no steps were taken to decrease the use of restraint/secusion during this reporting period*"),"1","0")</f>
        <v>0</v>
      </c>
    </row>
    <row r="138" spans="1:52" ht="50" customHeight="1" x14ac:dyDescent="0.35">
      <c r="A138" s="28" t="s">
        <v>553</v>
      </c>
      <c r="B138" s="25" t="s">
        <v>107</v>
      </c>
      <c r="C138" s="25" t="s">
        <v>108</v>
      </c>
      <c r="D138" s="25" t="s">
        <v>108</v>
      </c>
      <c r="E138" s="25" t="s">
        <v>112</v>
      </c>
      <c r="F138" s="25" t="s">
        <v>109</v>
      </c>
      <c r="G138" s="25" t="s">
        <v>20</v>
      </c>
      <c r="H138" s="25" t="s">
        <v>54</v>
      </c>
      <c r="I138" s="25">
        <v>0</v>
      </c>
      <c r="J138" s="25">
        <v>0</v>
      </c>
      <c r="K138" s="25">
        <v>0</v>
      </c>
      <c r="L138" s="25" t="s">
        <v>53</v>
      </c>
      <c r="M138" s="25" t="str">
        <f>IF(COUNTIF($L138,"*Three or fewer restraints/seclusion occurred during this reporting period*"),"1","0")</f>
        <v>1</v>
      </c>
      <c r="N138" s="25" t="str">
        <f>IF(COUNTIF($L138,"*Update has been made to the FBA*"),"1","0")</f>
        <v>0</v>
      </c>
      <c r="O138" s="25" t="str">
        <f>IF(COUNTIF($L138,"*Update has been made to the PBSP*"),"1","0")</f>
        <v>0</v>
      </c>
      <c r="P138" s="25" t="str">
        <f>IF(COUNTIF($L138,"*ISP Team has convened*"),"1","0")</f>
        <v>0</v>
      </c>
      <c r="Q138" s="25" t="str">
        <f>IF(COUNTIF($L138,"*General retraining of staff*"),"1","0")</f>
        <v>0</v>
      </c>
      <c r="R138" s="25" t="str">
        <f>IF(COUNTIF($L138,"*ISP Team has convened*"),"1","0")</f>
        <v>0</v>
      </c>
      <c r="S138" s="25" t="str">
        <f>IF(COUNTIF($L138,"*Changes made to the ISP*"),"1","0")</f>
        <v>0</v>
      </c>
      <c r="T138" s="25" t="str">
        <f>IF(COUNTIF($L138,"*Assistive Device/Technology added to child's ISP*"),"1","0")</f>
        <v>0</v>
      </c>
      <c r="U138" s="25" t="str">
        <f>IF(COUNTIF($L138,"*Adaptations made to meet identified sensory needs*"),"1","0")</f>
        <v>0</v>
      </c>
      <c r="V138" s="25" t="str">
        <f>IF(COUNTIF($L138,"*Consultation with psychiatrist/medication prescriber*"),"1","0")</f>
        <v>0</v>
      </c>
      <c r="W138" s="25" t="str">
        <f>IF(COUNTIF($L138,"*Consultation with Primary Care Physician/Dentist*"),"1","0")</f>
        <v>0</v>
      </c>
      <c r="X138" s="25" t="str">
        <f>IF(COUNTIF($L138,"*Environmental changes to the setting interior*"),"1","0")</f>
        <v>0</v>
      </c>
      <c r="Y138" s="25" t="str">
        <f>IF(COUNTIF($L138,"*Door Window Dings Added*"),"1","0")</f>
        <v>0</v>
      </c>
      <c r="Z138" s="25" t="str">
        <f>IF(COUNTIF($L138,"*Environmental changes to the child's bedroom*"),"1","0")</f>
        <v>0</v>
      </c>
      <c r="AA138" s="25" t="str">
        <f>IF(COUNTIF($L138,"*Environmental changes to the setting exterior / property*"),"1","0")</f>
        <v>0</v>
      </c>
      <c r="AB138" s="25" t="str">
        <f>IF(COUNTIF($L138,"*Changes made to the child's schedule*"),"1","0")</f>
        <v>0</v>
      </c>
      <c r="AC138" s="25" t="str">
        <f>IF(COUNTIF($L138,"*Changes made to the child's protocols*"),"1","0")</f>
        <v>0</v>
      </c>
      <c r="AD138" s="25" t="str">
        <f>IF(COUNTIF($L138,"*Following a review of the restraints, no steps were taken to decrease the use of restraint/secusion during this reporting period*"),"1","0")</f>
        <v>0</v>
      </c>
      <c r="AE138" s="25">
        <v>0</v>
      </c>
      <c r="AF138" s="25">
        <v>0</v>
      </c>
      <c r="AG138" s="25">
        <v>0</v>
      </c>
      <c r="AH138" s="25" t="s">
        <v>53</v>
      </c>
      <c r="AI138" s="25" t="str">
        <f>IF(COUNTIF($AH138,"*Three or fewer restraints/seclusion occurred during this reporting period*"),"1","0")</f>
        <v>1</v>
      </c>
      <c r="AJ138" s="25" t="str">
        <f>IF(COUNTIF($AH138,"*Update has been made to the FBA*"),"1","0")</f>
        <v>0</v>
      </c>
      <c r="AK138" s="25" t="str">
        <f>IF(COUNTIF($AH138,"*Update has been made to the PBSP*"),"1","0")</f>
        <v>0</v>
      </c>
      <c r="AL138" s="25" t="str">
        <f>IF(COUNTIF($AH138,"*ISP Team has convened*"),"1","0")</f>
        <v>0</v>
      </c>
      <c r="AM138" s="25" t="str">
        <f>IF(COUNTIF($AH138,"*General retraining of staff*"),"1","0")</f>
        <v>0</v>
      </c>
      <c r="AN138" s="25" t="str">
        <f>IF(COUNTIF($AH138,"*ISP Team has convened*"),"1","0")</f>
        <v>0</v>
      </c>
      <c r="AO138" s="25" t="str">
        <f>IF(COUNTIF($AH138,"*Changes made to the ISP*"),"1","0")</f>
        <v>0</v>
      </c>
      <c r="AP138" s="25" t="str">
        <f>IF(COUNTIF($AH138,"*Assistive Device/Technology added to child's ISP*"),"1","0")</f>
        <v>0</v>
      </c>
      <c r="AQ138" s="25" t="str">
        <f>IF(COUNTIF($AH138,"*Adaptations made to meet identified sensory needs*"),"1","0")</f>
        <v>0</v>
      </c>
      <c r="AR138" s="25" t="str">
        <f>IF(COUNTIF($AH138,"*Consultation with psychiatrist/medication prescriber*"),"1","0")</f>
        <v>0</v>
      </c>
      <c r="AS138" s="25" t="str">
        <f>IF(COUNTIF($AH138,"*Consultation with Primary Care Physician/Dentist*"),"1","0")</f>
        <v>0</v>
      </c>
      <c r="AT138" s="25" t="str">
        <f>IF(COUNTIF($AH138,"*Environmental changes to the setting interior*"),"1","0")</f>
        <v>0</v>
      </c>
      <c r="AU138" s="25" t="str">
        <f>IF(COUNTIF($AH138,"*Door Window Dings Added*"),"1","0")</f>
        <v>0</v>
      </c>
      <c r="AV138" s="25" t="str">
        <f>IF(COUNTIF($AH138,"*Environmental changes to the child's bedroom*"),"1","0")</f>
        <v>0</v>
      </c>
      <c r="AW138" s="25" t="str">
        <f>IF(COUNTIF($AH138,"*Environmental changes to the setting exterior / property*"),"1","0")</f>
        <v>0</v>
      </c>
      <c r="AX138" s="25" t="str">
        <f>IF(COUNTIF($AH138,"*Changes made to the child's schedule*"),"1","0")</f>
        <v>0</v>
      </c>
      <c r="AY138" s="25" t="str">
        <f>IF(COUNTIF($AH138,"*Changes made to the child's protocols*"),"1","0")</f>
        <v>0</v>
      </c>
      <c r="AZ138" s="25" t="str">
        <f>IF(COUNTIF($AH138,"*Following a review of the restraints, no steps were taken to decrease the use of restraint/secusion during this reporting period*"),"1","0")</f>
        <v>0</v>
      </c>
    </row>
    <row r="139" spans="1:52" ht="50" customHeight="1" x14ac:dyDescent="0.35">
      <c r="A139" s="28" t="s">
        <v>554</v>
      </c>
      <c r="B139" s="25" t="s">
        <v>107</v>
      </c>
      <c r="C139" s="25" t="s">
        <v>108</v>
      </c>
      <c r="D139" s="25" t="s">
        <v>108</v>
      </c>
      <c r="E139" s="25" t="s">
        <v>112</v>
      </c>
      <c r="F139" s="25" t="s">
        <v>109</v>
      </c>
      <c r="G139" s="25" t="s">
        <v>20</v>
      </c>
      <c r="H139" s="25" t="s">
        <v>54</v>
      </c>
      <c r="I139" s="25">
        <v>0</v>
      </c>
      <c r="J139" s="25">
        <v>0</v>
      </c>
      <c r="K139" s="25">
        <v>0</v>
      </c>
      <c r="L139" s="25" t="s">
        <v>53</v>
      </c>
      <c r="M139" s="25" t="str">
        <f>IF(COUNTIF($L139,"*Three or fewer restraints/seclusion occurred during this reporting period*"),"1","0")</f>
        <v>1</v>
      </c>
      <c r="N139" s="25" t="str">
        <f>IF(COUNTIF($L139,"*Update has been made to the FBA*"),"1","0")</f>
        <v>0</v>
      </c>
      <c r="O139" s="25" t="str">
        <f>IF(COUNTIF($L139,"*Update has been made to the PBSP*"),"1","0")</f>
        <v>0</v>
      </c>
      <c r="P139" s="25" t="str">
        <f>IF(COUNTIF($L139,"*ISP Team has convened*"),"1","0")</f>
        <v>0</v>
      </c>
      <c r="Q139" s="25" t="str">
        <f>IF(COUNTIF($L139,"*General retraining of staff*"),"1","0")</f>
        <v>0</v>
      </c>
      <c r="R139" s="25" t="str">
        <f>IF(COUNTIF($L139,"*ISP Team has convened*"),"1","0")</f>
        <v>0</v>
      </c>
      <c r="S139" s="25" t="str">
        <f>IF(COUNTIF($L139,"*Changes made to the ISP*"),"1","0")</f>
        <v>0</v>
      </c>
      <c r="T139" s="25" t="str">
        <f>IF(COUNTIF($L139,"*Assistive Device/Technology added to child's ISP*"),"1","0")</f>
        <v>0</v>
      </c>
      <c r="U139" s="25" t="str">
        <f>IF(COUNTIF($L139,"*Adaptations made to meet identified sensory needs*"),"1","0")</f>
        <v>0</v>
      </c>
      <c r="V139" s="25" t="str">
        <f>IF(COUNTIF($L139,"*Consultation with psychiatrist/medication prescriber*"),"1","0")</f>
        <v>0</v>
      </c>
      <c r="W139" s="25" t="str">
        <f>IF(COUNTIF($L139,"*Consultation with Primary Care Physician/Dentist*"),"1","0")</f>
        <v>0</v>
      </c>
      <c r="X139" s="25" t="str">
        <f>IF(COUNTIF($L139,"*Environmental changes to the setting interior*"),"1","0")</f>
        <v>0</v>
      </c>
      <c r="Y139" s="25" t="str">
        <f>IF(COUNTIF($L139,"*Door Window Dings Added*"),"1","0")</f>
        <v>0</v>
      </c>
      <c r="Z139" s="25" t="str">
        <f>IF(COUNTIF($L139,"*Environmental changes to the child's bedroom*"),"1","0")</f>
        <v>0</v>
      </c>
      <c r="AA139" s="25" t="str">
        <f>IF(COUNTIF($L139,"*Environmental changes to the setting exterior / property*"),"1","0")</f>
        <v>0</v>
      </c>
      <c r="AB139" s="25" t="str">
        <f>IF(COUNTIF($L139,"*Changes made to the child's schedule*"),"1","0")</f>
        <v>0</v>
      </c>
      <c r="AC139" s="25" t="str">
        <f>IF(COUNTIF($L139,"*Changes made to the child's protocols*"),"1","0")</f>
        <v>0</v>
      </c>
      <c r="AD139" s="25" t="str">
        <f>IF(COUNTIF($L139,"*Following a review of the restraints, no steps were taken to decrease the use of restraint/secusion during this reporting period*"),"1","0")</f>
        <v>0</v>
      </c>
      <c r="AE139" s="25">
        <v>0</v>
      </c>
      <c r="AF139" s="25">
        <v>0</v>
      </c>
      <c r="AG139" s="25">
        <v>0</v>
      </c>
      <c r="AH139" s="25" t="s">
        <v>53</v>
      </c>
      <c r="AI139" s="25" t="str">
        <f>IF(COUNTIF($AH139,"*Three or fewer restraints/seclusion occurred during this reporting period*"),"1","0")</f>
        <v>1</v>
      </c>
      <c r="AJ139" s="25" t="str">
        <f>IF(COUNTIF($AH139,"*Update has been made to the FBA*"),"1","0")</f>
        <v>0</v>
      </c>
      <c r="AK139" s="25" t="str">
        <f>IF(COUNTIF($AH139,"*Update has been made to the PBSP*"),"1","0")</f>
        <v>0</v>
      </c>
      <c r="AL139" s="25" t="str">
        <f>IF(COUNTIF($AH139,"*ISP Team has convened*"),"1","0")</f>
        <v>0</v>
      </c>
      <c r="AM139" s="25" t="str">
        <f>IF(COUNTIF($AH139,"*General retraining of staff*"),"1","0")</f>
        <v>0</v>
      </c>
      <c r="AN139" s="25" t="str">
        <f>IF(COUNTIF($AH139,"*ISP Team has convened*"),"1","0")</f>
        <v>0</v>
      </c>
      <c r="AO139" s="25" t="str">
        <f>IF(COUNTIF($AH139,"*Changes made to the ISP*"),"1","0")</f>
        <v>0</v>
      </c>
      <c r="AP139" s="25" t="str">
        <f>IF(COUNTIF($AH139,"*Assistive Device/Technology added to child's ISP*"),"1","0")</f>
        <v>0</v>
      </c>
      <c r="AQ139" s="25" t="str">
        <f>IF(COUNTIF($AH139,"*Adaptations made to meet identified sensory needs*"),"1","0")</f>
        <v>0</v>
      </c>
      <c r="AR139" s="25" t="str">
        <f>IF(COUNTIF($AH139,"*Consultation with psychiatrist/medication prescriber*"),"1","0")</f>
        <v>0</v>
      </c>
      <c r="AS139" s="25" t="str">
        <f>IF(COUNTIF($AH139,"*Consultation with Primary Care Physician/Dentist*"),"1","0")</f>
        <v>0</v>
      </c>
      <c r="AT139" s="25" t="str">
        <f>IF(COUNTIF($AH139,"*Environmental changes to the setting interior*"),"1","0")</f>
        <v>0</v>
      </c>
      <c r="AU139" s="25" t="str">
        <f>IF(COUNTIF($AH139,"*Door Window Dings Added*"),"1","0")</f>
        <v>0</v>
      </c>
      <c r="AV139" s="25" t="str">
        <f>IF(COUNTIF($AH139,"*Environmental changes to the child's bedroom*"),"1","0")</f>
        <v>0</v>
      </c>
      <c r="AW139" s="25" t="str">
        <f>IF(COUNTIF($AH139,"*Environmental changes to the setting exterior / property*"),"1","0")</f>
        <v>0</v>
      </c>
      <c r="AX139" s="25" t="str">
        <f>IF(COUNTIF($AH139,"*Changes made to the child's schedule*"),"1","0")</f>
        <v>0</v>
      </c>
      <c r="AY139" s="25" t="str">
        <f>IF(COUNTIF($AH139,"*Changes made to the child's protocols*"),"1","0")</f>
        <v>0</v>
      </c>
      <c r="AZ139" s="25" t="str">
        <f>IF(COUNTIF($AH139,"*Following a review of the restraints, no steps were taken to decrease the use of restraint/secusion during this reporting period*"),"1","0")</f>
        <v>0</v>
      </c>
    </row>
    <row r="140" spans="1:52" ht="50" customHeight="1" x14ac:dyDescent="0.35">
      <c r="A140" s="28" t="s">
        <v>555</v>
      </c>
      <c r="B140" s="25" t="s">
        <v>107</v>
      </c>
      <c r="C140" s="25" t="s">
        <v>108</v>
      </c>
      <c r="D140" s="25" t="s">
        <v>108</v>
      </c>
      <c r="E140" s="25" t="s">
        <v>112</v>
      </c>
      <c r="F140" s="25" t="s">
        <v>109</v>
      </c>
      <c r="G140" s="25" t="s">
        <v>20</v>
      </c>
      <c r="H140" s="25" t="s">
        <v>54</v>
      </c>
      <c r="I140" s="25">
        <v>0</v>
      </c>
      <c r="J140" s="25">
        <v>0</v>
      </c>
      <c r="K140" s="25">
        <v>0</v>
      </c>
      <c r="L140" s="25" t="s">
        <v>53</v>
      </c>
      <c r="M140" s="25" t="str">
        <f>IF(COUNTIF($L140,"*Three or fewer restraints/seclusion occurred during this reporting period*"),"1","0")</f>
        <v>1</v>
      </c>
      <c r="N140" s="25" t="str">
        <f>IF(COUNTIF($L140,"*Update has been made to the FBA*"),"1","0")</f>
        <v>0</v>
      </c>
      <c r="O140" s="25" t="str">
        <f>IF(COUNTIF($L140,"*Update has been made to the PBSP*"),"1","0")</f>
        <v>0</v>
      </c>
      <c r="P140" s="25" t="str">
        <f>IF(COUNTIF($L140,"*ISP Team has convened*"),"1","0")</f>
        <v>0</v>
      </c>
      <c r="Q140" s="25" t="str">
        <f>IF(COUNTIF($L140,"*General retraining of staff*"),"1","0")</f>
        <v>0</v>
      </c>
      <c r="R140" s="25" t="str">
        <f>IF(COUNTIF($L140,"*ISP Team has convened*"),"1","0")</f>
        <v>0</v>
      </c>
      <c r="S140" s="25" t="str">
        <f>IF(COUNTIF($L140,"*Changes made to the ISP*"),"1","0")</f>
        <v>0</v>
      </c>
      <c r="T140" s="25" t="str">
        <f>IF(COUNTIF($L140,"*Assistive Device/Technology added to child's ISP*"),"1","0")</f>
        <v>0</v>
      </c>
      <c r="U140" s="25" t="str">
        <f>IF(COUNTIF($L140,"*Adaptations made to meet identified sensory needs*"),"1","0")</f>
        <v>0</v>
      </c>
      <c r="V140" s="25" t="str">
        <f>IF(COUNTIF($L140,"*Consultation with psychiatrist/medication prescriber*"),"1","0")</f>
        <v>0</v>
      </c>
      <c r="W140" s="25" t="str">
        <f>IF(COUNTIF($L140,"*Consultation with Primary Care Physician/Dentist*"),"1","0")</f>
        <v>0</v>
      </c>
      <c r="X140" s="25" t="str">
        <f>IF(COUNTIF($L140,"*Environmental changes to the setting interior*"),"1","0")</f>
        <v>0</v>
      </c>
      <c r="Y140" s="25" t="str">
        <f>IF(COUNTIF($L140,"*Door Window Dings Added*"),"1","0")</f>
        <v>0</v>
      </c>
      <c r="Z140" s="25" t="str">
        <f>IF(COUNTIF($L140,"*Environmental changes to the child's bedroom*"),"1","0")</f>
        <v>0</v>
      </c>
      <c r="AA140" s="25" t="str">
        <f>IF(COUNTIF($L140,"*Environmental changes to the setting exterior / property*"),"1","0")</f>
        <v>0</v>
      </c>
      <c r="AB140" s="25" t="str">
        <f>IF(COUNTIF($L140,"*Changes made to the child's schedule*"),"1","0")</f>
        <v>0</v>
      </c>
      <c r="AC140" s="25" t="str">
        <f>IF(COUNTIF($L140,"*Changes made to the child's protocols*"),"1","0")</f>
        <v>0</v>
      </c>
      <c r="AD140" s="25" t="str">
        <f>IF(COUNTIF($L140,"*Following a review of the restraints, no steps were taken to decrease the use of restraint/secusion during this reporting period*"),"1","0")</f>
        <v>0</v>
      </c>
      <c r="AE140" s="25">
        <v>0</v>
      </c>
      <c r="AF140" s="25">
        <v>0</v>
      </c>
      <c r="AG140" s="25">
        <v>0</v>
      </c>
      <c r="AH140" s="25" t="s">
        <v>53</v>
      </c>
      <c r="AI140" s="25" t="str">
        <f>IF(COUNTIF($AH140,"*Three or fewer restraints/seclusion occurred during this reporting period*"),"1","0")</f>
        <v>1</v>
      </c>
      <c r="AJ140" s="25" t="str">
        <f>IF(COUNTIF($AH140,"*Update has been made to the FBA*"),"1","0")</f>
        <v>0</v>
      </c>
      <c r="AK140" s="25" t="str">
        <f>IF(COUNTIF($AH140,"*Update has been made to the PBSP*"),"1","0")</f>
        <v>0</v>
      </c>
      <c r="AL140" s="25" t="str">
        <f>IF(COUNTIF($AH140,"*ISP Team has convened*"),"1","0")</f>
        <v>0</v>
      </c>
      <c r="AM140" s="25" t="str">
        <f>IF(COUNTIF($AH140,"*General retraining of staff*"),"1","0")</f>
        <v>0</v>
      </c>
      <c r="AN140" s="25" t="str">
        <f>IF(COUNTIF($AH140,"*ISP Team has convened*"),"1","0")</f>
        <v>0</v>
      </c>
      <c r="AO140" s="25" t="str">
        <f>IF(COUNTIF($AH140,"*Changes made to the ISP*"),"1","0")</f>
        <v>0</v>
      </c>
      <c r="AP140" s="25" t="str">
        <f>IF(COUNTIF($AH140,"*Assistive Device/Technology added to child's ISP*"),"1","0")</f>
        <v>0</v>
      </c>
      <c r="AQ140" s="25" t="str">
        <f>IF(COUNTIF($AH140,"*Adaptations made to meet identified sensory needs*"),"1","0")</f>
        <v>0</v>
      </c>
      <c r="AR140" s="25" t="str">
        <f>IF(COUNTIF($AH140,"*Consultation with psychiatrist/medication prescriber*"),"1","0")</f>
        <v>0</v>
      </c>
      <c r="AS140" s="25" t="str">
        <f>IF(COUNTIF($AH140,"*Consultation with Primary Care Physician/Dentist*"),"1","0")</f>
        <v>0</v>
      </c>
      <c r="AT140" s="25" t="str">
        <f>IF(COUNTIF($AH140,"*Environmental changes to the setting interior*"),"1","0")</f>
        <v>0</v>
      </c>
      <c r="AU140" s="25" t="str">
        <f>IF(COUNTIF($AH140,"*Door Window Dings Added*"),"1","0")</f>
        <v>0</v>
      </c>
      <c r="AV140" s="25" t="str">
        <f>IF(COUNTIF($AH140,"*Environmental changes to the child's bedroom*"),"1","0")</f>
        <v>0</v>
      </c>
      <c r="AW140" s="25" t="str">
        <f>IF(COUNTIF($AH140,"*Environmental changes to the setting exterior / property*"),"1","0")</f>
        <v>0</v>
      </c>
      <c r="AX140" s="25" t="str">
        <f>IF(COUNTIF($AH140,"*Changes made to the child's schedule*"),"1","0")</f>
        <v>0</v>
      </c>
      <c r="AY140" s="25" t="str">
        <f>IF(COUNTIF($AH140,"*Changes made to the child's protocols*"),"1","0")</f>
        <v>0</v>
      </c>
      <c r="AZ140" s="25" t="str">
        <f>IF(COUNTIF($AH140,"*Following a review of the restraints, no steps were taken to decrease the use of restraint/secusion during this reporting period*"),"1","0")</f>
        <v>0</v>
      </c>
    </row>
    <row r="141" spans="1:52" ht="50" customHeight="1" x14ac:dyDescent="0.35">
      <c r="A141" s="28" t="s">
        <v>556</v>
      </c>
      <c r="B141" s="25" t="s">
        <v>107</v>
      </c>
      <c r="C141" s="25" t="s">
        <v>108</v>
      </c>
      <c r="D141" s="25" t="s">
        <v>108</v>
      </c>
      <c r="E141" s="25" t="s">
        <v>112</v>
      </c>
      <c r="F141" s="25" t="s">
        <v>109</v>
      </c>
      <c r="G141" s="25" t="s">
        <v>20</v>
      </c>
      <c r="H141" s="25" t="s">
        <v>54</v>
      </c>
      <c r="I141" s="25">
        <v>0</v>
      </c>
      <c r="J141" s="25">
        <v>0</v>
      </c>
      <c r="K141" s="25">
        <v>0</v>
      </c>
      <c r="L141" s="25" t="s">
        <v>53</v>
      </c>
      <c r="M141" s="25" t="str">
        <f>IF(COUNTIF($L141,"*Three or fewer restraints/seclusion occurred during this reporting period*"),"1","0")</f>
        <v>1</v>
      </c>
      <c r="N141" s="25" t="str">
        <f>IF(COUNTIF($L141,"*Update has been made to the FBA*"),"1","0")</f>
        <v>0</v>
      </c>
      <c r="O141" s="25" t="str">
        <f>IF(COUNTIF($L141,"*Update has been made to the PBSP*"),"1","0")</f>
        <v>0</v>
      </c>
      <c r="P141" s="25" t="str">
        <f>IF(COUNTIF($L141,"*ISP Team has convened*"),"1","0")</f>
        <v>0</v>
      </c>
      <c r="Q141" s="25" t="str">
        <f>IF(COUNTIF($L141,"*General retraining of staff*"),"1","0")</f>
        <v>0</v>
      </c>
      <c r="R141" s="25" t="str">
        <f>IF(COUNTIF($L141,"*ISP Team has convened*"),"1","0")</f>
        <v>0</v>
      </c>
      <c r="S141" s="25" t="str">
        <f>IF(COUNTIF($L141,"*Changes made to the ISP*"),"1","0")</f>
        <v>0</v>
      </c>
      <c r="T141" s="25" t="str">
        <f>IF(COUNTIF($L141,"*Assistive Device/Technology added to child's ISP*"),"1","0")</f>
        <v>0</v>
      </c>
      <c r="U141" s="25" t="str">
        <f>IF(COUNTIF($L141,"*Adaptations made to meet identified sensory needs*"),"1","0")</f>
        <v>0</v>
      </c>
      <c r="V141" s="25" t="str">
        <f>IF(COUNTIF($L141,"*Consultation with psychiatrist/medication prescriber*"),"1","0")</f>
        <v>0</v>
      </c>
      <c r="W141" s="25" t="str">
        <f>IF(COUNTIF($L141,"*Consultation with Primary Care Physician/Dentist*"),"1","0")</f>
        <v>0</v>
      </c>
      <c r="X141" s="25" t="str">
        <f>IF(COUNTIF($L141,"*Environmental changes to the setting interior*"),"1","0")</f>
        <v>0</v>
      </c>
      <c r="Y141" s="25" t="str">
        <f>IF(COUNTIF($L141,"*Door Window Dings Added*"),"1","0")</f>
        <v>0</v>
      </c>
      <c r="Z141" s="25" t="str">
        <f>IF(COUNTIF($L141,"*Environmental changes to the child's bedroom*"),"1","0")</f>
        <v>0</v>
      </c>
      <c r="AA141" s="25" t="str">
        <f>IF(COUNTIF($L141,"*Environmental changes to the setting exterior / property*"),"1","0")</f>
        <v>0</v>
      </c>
      <c r="AB141" s="25" t="str">
        <f>IF(COUNTIF($L141,"*Changes made to the child's schedule*"),"1","0")</f>
        <v>0</v>
      </c>
      <c r="AC141" s="25" t="str">
        <f>IF(COUNTIF($L141,"*Changes made to the child's protocols*"),"1","0")</f>
        <v>0</v>
      </c>
      <c r="AD141" s="25" t="str">
        <f>IF(COUNTIF($L141,"*Following a review of the restraints, no steps were taken to decrease the use of restraint/secusion during this reporting period*"),"1","0")</f>
        <v>0</v>
      </c>
      <c r="AE141" s="25">
        <v>0</v>
      </c>
      <c r="AF141" s="25">
        <v>0</v>
      </c>
      <c r="AG141" s="25">
        <v>0</v>
      </c>
      <c r="AH141" s="25" t="s">
        <v>53</v>
      </c>
      <c r="AI141" s="25" t="str">
        <f>IF(COUNTIF($AH141,"*Three or fewer restraints/seclusion occurred during this reporting period*"),"1","0")</f>
        <v>1</v>
      </c>
      <c r="AJ141" s="25" t="str">
        <f>IF(COUNTIF($AH141,"*Update has been made to the FBA*"),"1","0")</f>
        <v>0</v>
      </c>
      <c r="AK141" s="25" t="str">
        <f>IF(COUNTIF($AH141,"*Update has been made to the PBSP*"),"1","0")</f>
        <v>0</v>
      </c>
      <c r="AL141" s="25" t="str">
        <f>IF(COUNTIF($AH141,"*ISP Team has convened*"),"1","0")</f>
        <v>0</v>
      </c>
      <c r="AM141" s="25" t="str">
        <f>IF(COUNTIF($AH141,"*General retraining of staff*"),"1","0")</f>
        <v>0</v>
      </c>
      <c r="AN141" s="25" t="str">
        <f>IF(COUNTIF($AH141,"*ISP Team has convened*"),"1","0")</f>
        <v>0</v>
      </c>
      <c r="AO141" s="25" t="str">
        <f>IF(COUNTIF($AH141,"*Changes made to the ISP*"),"1","0")</f>
        <v>0</v>
      </c>
      <c r="AP141" s="25" t="str">
        <f>IF(COUNTIF($AH141,"*Assistive Device/Technology added to child's ISP*"),"1","0")</f>
        <v>0</v>
      </c>
      <c r="AQ141" s="25" t="str">
        <f>IF(COUNTIF($AH141,"*Adaptations made to meet identified sensory needs*"),"1","0")</f>
        <v>0</v>
      </c>
      <c r="AR141" s="25" t="str">
        <f>IF(COUNTIF($AH141,"*Consultation with psychiatrist/medication prescriber*"),"1","0")</f>
        <v>0</v>
      </c>
      <c r="AS141" s="25" t="str">
        <f>IF(COUNTIF($AH141,"*Consultation with Primary Care Physician/Dentist*"),"1","0")</f>
        <v>0</v>
      </c>
      <c r="AT141" s="25" t="str">
        <f>IF(COUNTIF($AH141,"*Environmental changes to the setting interior*"),"1","0")</f>
        <v>0</v>
      </c>
      <c r="AU141" s="25" t="str">
        <f>IF(COUNTIF($AH141,"*Door Window Dings Added*"),"1","0")</f>
        <v>0</v>
      </c>
      <c r="AV141" s="25" t="str">
        <f>IF(COUNTIF($AH141,"*Environmental changes to the child's bedroom*"),"1","0")</f>
        <v>0</v>
      </c>
      <c r="AW141" s="25" t="str">
        <f>IF(COUNTIF($AH141,"*Environmental changes to the setting exterior / property*"),"1","0")</f>
        <v>0</v>
      </c>
      <c r="AX141" s="25" t="str">
        <f>IF(COUNTIF($AH141,"*Changes made to the child's schedule*"),"1","0")</f>
        <v>0</v>
      </c>
      <c r="AY141" s="25" t="str">
        <f>IF(COUNTIF($AH141,"*Changes made to the child's protocols*"),"1","0")</f>
        <v>0</v>
      </c>
      <c r="AZ141" s="25" t="str">
        <f>IF(COUNTIF($AH141,"*Following a review of the restraints, no steps were taken to decrease the use of restraint/secusion during this reporting period*"),"1","0")</f>
        <v>0</v>
      </c>
    </row>
    <row r="142" spans="1:52" s="27" customFormat="1" ht="50" customHeight="1" x14ac:dyDescent="0.35">
      <c r="A142" s="28" t="s">
        <v>557</v>
      </c>
      <c r="B142" s="25" t="s">
        <v>107</v>
      </c>
      <c r="C142" s="25" t="s">
        <v>108</v>
      </c>
      <c r="D142" s="25" t="s">
        <v>108</v>
      </c>
      <c r="E142" s="25" t="s">
        <v>112</v>
      </c>
      <c r="F142" s="25" t="s">
        <v>109</v>
      </c>
      <c r="G142" s="25" t="s">
        <v>20</v>
      </c>
      <c r="H142" s="25" t="s">
        <v>54</v>
      </c>
      <c r="I142" s="25">
        <v>0</v>
      </c>
      <c r="J142" s="25">
        <v>0</v>
      </c>
      <c r="K142" s="25">
        <v>0</v>
      </c>
      <c r="L142" s="25" t="s">
        <v>53</v>
      </c>
      <c r="M142" s="25" t="str">
        <f>IF(COUNTIF($L142,"*Three or fewer restraints/seclusion occurred during this reporting period*"),"1","0")</f>
        <v>1</v>
      </c>
      <c r="N142" s="25" t="str">
        <f>IF(COUNTIF($L142,"*Update has been made to the FBA*"),"1","0")</f>
        <v>0</v>
      </c>
      <c r="O142" s="25" t="str">
        <f>IF(COUNTIF($L142,"*Update has been made to the PBSP*"),"1","0")</f>
        <v>0</v>
      </c>
      <c r="P142" s="25" t="str">
        <f>IF(COUNTIF($L142,"*ISP Team has convened*"),"1","0")</f>
        <v>0</v>
      </c>
      <c r="Q142" s="25" t="str">
        <f>IF(COUNTIF($L142,"*General retraining of staff*"),"1","0")</f>
        <v>0</v>
      </c>
      <c r="R142" s="25" t="str">
        <f>IF(COUNTIF($L142,"*ISP Team has convened*"),"1","0")</f>
        <v>0</v>
      </c>
      <c r="S142" s="25" t="str">
        <f>IF(COUNTIF($L142,"*Changes made to the ISP*"),"1","0")</f>
        <v>0</v>
      </c>
      <c r="T142" s="25" t="str">
        <f>IF(COUNTIF($L142,"*Assistive Device/Technology added to child's ISP*"),"1","0")</f>
        <v>0</v>
      </c>
      <c r="U142" s="25" t="str">
        <f>IF(COUNTIF($L142,"*Adaptations made to meet identified sensory needs*"),"1","0")</f>
        <v>0</v>
      </c>
      <c r="V142" s="25" t="str">
        <f>IF(COUNTIF($L142,"*Consultation with psychiatrist/medication prescriber*"),"1","0")</f>
        <v>0</v>
      </c>
      <c r="W142" s="25" t="str">
        <f>IF(COUNTIF($L142,"*Consultation with Primary Care Physician/Dentist*"),"1","0")</f>
        <v>0</v>
      </c>
      <c r="X142" s="25" t="str">
        <f>IF(COUNTIF($L142,"*Environmental changes to the setting interior*"),"1","0")</f>
        <v>0</v>
      </c>
      <c r="Y142" s="25" t="str">
        <f>IF(COUNTIF($L142,"*Door Window Dings Added*"),"1","0")</f>
        <v>0</v>
      </c>
      <c r="Z142" s="25" t="str">
        <f>IF(COUNTIF($L142,"*Environmental changes to the child's bedroom*"),"1","0")</f>
        <v>0</v>
      </c>
      <c r="AA142" s="25" t="str">
        <f>IF(COUNTIF($L142,"*Environmental changes to the setting exterior / property*"),"1","0")</f>
        <v>0</v>
      </c>
      <c r="AB142" s="25" t="str">
        <f>IF(COUNTIF($L142,"*Changes made to the child's schedule*"),"1","0")</f>
        <v>0</v>
      </c>
      <c r="AC142" s="25" t="str">
        <f>IF(COUNTIF($L142,"*Changes made to the child's protocols*"),"1","0")</f>
        <v>0</v>
      </c>
      <c r="AD142" s="25" t="str">
        <f>IF(COUNTIF($L142,"*Following a review of the restraints, no steps were taken to decrease the use of restraint/secusion during this reporting period*"),"1","0")</f>
        <v>0</v>
      </c>
      <c r="AE142" s="25">
        <v>0</v>
      </c>
      <c r="AF142" s="25">
        <v>0</v>
      </c>
      <c r="AG142" s="25">
        <v>0</v>
      </c>
      <c r="AH142" s="25" t="s">
        <v>53</v>
      </c>
      <c r="AI142" s="25" t="str">
        <f>IF(COUNTIF($AH142,"*Three or fewer restraints/seclusion occurred during this reporting period*"),"1","0")</f>
        <v>1</v>
      </c>
      <c r="AJ142" s="25" t="str">
        <f>IF(COUNTIF($AH142,"*Update has been made to the FBA*"),"1","0")</f>
        <v>0</v>
      </c>
      <c r="AK142" s="25" t="str">
        <f>IF(COUNTIF($AH142,"*Update has been made to the PBSP*"),"1","0")</f>
        <v>0</v>
      </c>
      <c r="AL142" s="25" t="str">
        <f>IF(COUNTIF($AH142,"*ISP Team has convened*"),"1","0")</f>
        <v>0</v>
      </c>
      <c r="AM142" s="25" t="str">
        <f>IF(COUNTIF($AH142,"*General retraining of staff*"),"1","0")</f>
        <v>0</v>
      </c>
      <c r="AN142" s="25" t="str">
        <f>IF(COUNTIF($AH142,"*ISP Team has convened*"),"1","0")</f>
        <v>0</v>
      </c>
      <c r="AO142" s="25" t="str">
        <f>IF(COUNTIF($AH142,"*Changes made to the ISP*"),"1","0")</f>
        <v>0</v>
      </c>
      <c r="AP142" s="25" t="str">
        <f>IF(COUNTIF($AH142,"*Assistive Device/Technology added to child's ISP*"),"1","0")</f>
        <v>0</v>
      </c>
      <c r="AQ142" s="25" t="str">
        <f>IF(COUNTIF($AH142,"*Adaptations made to meet identified sensory needs*"),"1","0")</f>
        <v>0</v>
      </c>
      <c r="AR142" s="25" t="str">
        <f>IF(COUNTIF($AH142,"*Consultation with psychiatrist/medication prescriber*"),"1","0")</f>
        <v>0</v>
      </c>
      <c r="AS142" s="25" t="str">
        <f>IF(COUNTIF($AH142,"*Consultation with Primary Care Physician/Dentist*"),"1","0")</f>
        <v>0</v>
      </c>
      <c r="AT142" s="25" t="str">
        <f>IF(COUNTIF($AH142,"*Environmental changes to the setting interior*"),"1","0")</f>
        <v>0</v>
      </c>
      <c r="AU142" s="25" t="str">
        <f>IF(COUNTIF($AH142,"*Door Window Dings Added*"),"1","0")</f>
        <v>0</v>
      </c>
      <c r="AV142" s="25" t="str">
        <f>IF(COUNTIF($AH142,"*Environmental changes to the child's bedroom*"),"1","0")</f>
        <v>0</v>
      </c>
      <c r="AW142" s="25" t="str">
        <f>IF(COUNTIF($AH142,"*Environmental changes to the setting exterior / property*"),"1","0")</f>
        <v>0</v>
      </c>
      <c r="AX142" s="25" t="str">
        <f>IF(COUNTIF($AH142,"*Changes made to the child's schedule*"),"1","0")</f>
        <v>0</v>
      </c>
      <c r="AY142" s="25" t="str">
        <f>IF(COUNTIF($AH142,"*Changes made to the child's protocols*"),"1","0")</f>
        <v>0</v>
      </c>
      <c r="AZ142" s="25" t="str">
        <f>IF(COUNTIF($AH142,"*Following a review of the restraints, no steps were taken to decrease the use of restraint/secusion during this reporting period*"),"1","0")</f>
        <v>0</v>
      </c>
    </row>
    <row r="143" spans="1:52" ht="50" customHeight="1" x14ac:dyDescent="0.35">
      <c r="A143" s="28" t="s">
        <v>558</v>
      </c>
      <c r="B143" s="25" t="s">
        <v>107</v>
      </c>
      <c r="C143" s="25" t="s">
        <v>108</v>
      </c>
      <c r="D143" s="25" t="s">
        <v>108</v>
      </c>
      <c r="E143" s="25" t="s">
        <v>112</v>
      </c>
      <c r="F143" s="25" t="s">
        <v>109</v>
      </c>
      <c r="G143" s="25" t="s">
        <v>20</v>
      </c>
      <c r="H143" s="25" t="s">
        <v>54</v>
      </c>
      <c r="I143" s="25">
        <v>0</v>
      </c>
      <c r="J143" s="25">
        <v>0</v>
      </c>
      <c r="K143" s="25">
        <v>0</v>
      </c>
      <c r="L143" s="25" t="s">
        <v>53</v>
      </c>
      <c r="M143" s="25" t="str">
        <f>IF(COUNTIF($L143,"*Three or fewer restraints/seclusion occurred during this reporting period*"),"1","0")</f>
        <v>1</v>
      </c>
      <c r="N143" s="25" t="str">
        <f>IF(COUNTIF($L143,"*Update has been made to the FBA*"),"1","0")</f>
        <v>0</v>
      </c>
      <c r="O143" s="25" t="str">
        <f>IF(COUNTIF($L143,"*Update has been made to the PBSP*"),"1","0")</f>
        <v>0</v>
      </c>
      <c r="P143" s="25" t="str">
        <f>IF(COUNTIF($L143,"*ISP Team has convened*"),"1","0")</f>
        <v>0</v>
      </c>
      <c r="Q143" s="25" t="str">
        <f>IF(COUNTIF($L143,"*General retraining of staff*"),"1","0")</f>
        <v>0</v>
      </c>
      <c r="R143" s="25" t="str">
        <f>IF(COUNTIF($L143,"*ISP Team has convened*"),"1","0")</f>
        <v>0</v>
      </c>
      <c r="S143" s="25" t="str">
        <f>IF(COUNTIF($L143,"*Changes made to the ISP*"),"1","0")</f>
        <v>0</v>
      </c>
      <c r="T143" s="25" t="str">
        <f>IF(COUNTIF($L143,"*Assistive Device/Technology added to child's ISP*"),"1","0")</f>
        <v>0</v>
      </c>
      <c r="U143" s="25" t="str">
        <f>IF(COUNTIF($L143,"*Adaptations made to meet identified sensory needs*"),"1","0")</f>
        <v>0</v>
      </c>
      <c r="V143" s="25" t="str">
        <f>IF(COUNTIF($L143,"*Consultation with psychiatrist/medication prescriber*"),"1","0")</f>
        <v>0</v>
      </c>
      <c r="W143" s="25" t="str">
        <f>IF(COUNTIF($L143,"*Consultation with Primary Care Physician/Dentist*"),"1","0")</f>
        <v>0</v>
      </c>
      <c r="X143" s="25" t="str">
        <f>IF(COUNTIF($L143,"*Environmental changes to the setting interior*"),"1","0")</f>
        <v>0</v>
      </c>
      <c r="Y143" s="25" t="str">
        <f>IF(COUNTIF($L143,"*Door Window Dings Added*"),"1","0")</f>
        <v>0</v>
      </c>
      <c r="Z143" s="25" t="str">
        <f>IF(COUNTIF($L143,"*Environmental changes to the child's bedroom*"),"1","0")</f>
        <v>0</v>
      </c>
      <c r="AA143" s="25" t="str">
        <f>IF(COUNTIF($L143,"*Environmental changes to the setting exterior / property*"),"1","0")</f>
        <v>0</v>
      </c>
      <c r="AB143" s="25" t="str">
        <f>IF(COUNTIF($L143,"*Changes made to the child's schedule*"),"1","0")</f>
        <v>0</v>
      </c>
      <c r="AC143" s="25" t="str">
        <f>IF(COUNTIF($L143,"*Changes made to the child's protocols*"),"1","0")</f>
        <v>0</v>
      </c>
      <c r="AD143" s="25" t="str">
        <f>IF(COUNTIF($L143,"*Following a review of the restraints, no steps were taken to decrease the use of restraint/secusion during this reporting period*"),"1","0")</f>
        <v>0</v>
      </c>
      <c r="AE143" s="25">
        <v>0</v>
      </c>
      <c r="AF143" s="25">
        <v>0</v>
      </c>
      <c r="AG143" s="25">
        <v>0</v>
      </c>
      <c r="AH143" s="25" t="s">
        <v>53</v>
      </c>
      <c r="AI143" s="25" t="str">
        <f>IF(COUNTIF($AH143,"*Three or fewer restraints/seclusion occurred during this reporting period*"),"1","0")</f>
        <v>1</v>
      </c>
      <c r="AJ143" s="25" t="str">
        <f>IF(COUNTIF($AH143,"*Update has been made to the FBA*"),"1","0")</f>
        <v>0</v>
      </c>
      <c r="AK143" s="25" t="str">
        <f>IF(COUNTIF($AH143,"*Update has been made to the PBSP*"),"1","0")</f>
        <v>0</v>
      </c>
      <c r="AL143" s="25" t="str">
        <f>IF(COUNTIF($AH143,"*ISP Team has convened*"),"1","0")</f>
        <v>0</v>
      </c>
      <c r="AM143" s="25" t="str">
        <f>IF(COUNTIF($AH143,"*General retraining of staff*"),"1","0")</f>
        <v>0</v>
      </c>
      <c r="AN143" s="25" t="str">
        <f>IF(COUNTIF($AH143,"*ISP Team has convened*"),"1","0")</f>
        <v>0</v>
      </c>
      <c r="AO143" s="25" t="str">
        <f>IF(COUNTIF($AH143,"*Changes made to the ISP*"),"1","0")</f>
        <v>0</v>
      </c>
      <c r="AP143" s="25" t="str">
        <f>IF(COUNTIF($AH143,"*Assistive Device/Technology added to child's ISP*"),"1","0")</f>
        <v>0</v>
      </c>
      <c r="AQ143" s="25" t="str">
        <f>IF(COUNTIF($AH143,"*Adaptations made to meet identified sensory needs*"),"1","0")</f>
        <v>0</v>
      </c>
      <c r="AR143" s="25" t="str">
        <f>IF(COUNTIF($AH143,"*Consultation with psychiatrist/medication prescriber*"),"1","0")</f>
        <v>0</v>
      </c>
      <c r="AS143" s="25" t="str">
        <f>IF(COUNTIF($AH143,"*Consultation with Primary Care Physician/Dentist*"),"1","0")</f>
        <v>0</v>
      </c>
      <c r="AT143" s="25" t="str">
        <f>IF(COUNTIF($AH143,"*Environmental changes to the setting interior*"),"1","0")</f>
        <v>0</v>
      </c>
      <c r="AU143" s="25" t="str">
        <f>IF(COUNTIF($AH143,"*Door Window Dings Added*"),"1","0")</f>
        <v>0</v>
      </c>
      <c r="AV143" s="25" t="str">
        <f>IF(COUNTIF($AH143,"*Environmental changes to the child's bedroom*"),"1","0")</f>
        <v>0</v>
      </c>
      <c r="AW143" s="25" t="str">
        <f>IF(COUNTIF($AH143,"*Environmental changes to the setting exterior / property*"),"1","0")</f>
        <v>0</v>
      </c>
      <c r="AX143" s="25" t="str">
        <f>IF(COUNTIF($AH143,"*Changes made to the child's schedule*"),"1","0")</f>
        <v>0</v>
      </c>
      <c r="AY143" s="25" t="str">
        <f>IF(COUNTIF($AH143,"*Changes made to the child's protocols*"),"1","0")</f>
        <v>0</v>
      </c>
      <c r="AZ143" s="25" t="str">
        <f>IF(COUNTIF($AH143,"*Following a review of the restraints, no steps were taken to decrease the use of restraint/secusion during this reporting period*"),"1","0")</f>
        <v>0</v>
      </c>
    </row>
    <row r="144" spans="1:52" ht="50" customHeight="1" x14ac:dyDescent="0.35">
      <c r="A144" s="28" t="s">
        <v>559</v>
      </c>
      <c r="B144" s="25" t="s">
        <v>107</v>
      </c>
      <c r="C144" s="25" t="s">
        <v>108</v>
      </c>
      <c r="D144" s="25" t="s">
        <v>108</v>
      </c>
      <c r="E144" s="25" t="s">
        <v>112</v>
      </c>
      <c r="F144" s="25" t="s">
        <v>109</v>
      </c>
      <c r="G144" s="25" t="s">
        <v>20</v>
      </c>
      <c r="H144" s="25" t="s">
        <v>54</v>
      </c>
      <c r="I144" s="25">
        <v>0</v>
      </c>
      <c r="J144" s="25">
        <v>0</v>
      </c>
      <c r="K144" s="25">
        <v>0</v>
      </c>
      <c r="L144" s="25" t="s">
        <v>53</v>
      </c>
      <c r="M144" s="25" t="str">
        <f>IF(COUNTIF($L144,"*Three or fewer restraints/seclusion occurred during this reporting period*"),"1","0")</f>
        <v>1</v>
      </c>
      <c r="N144" s="25" t="str">
        <f>IF(COUNTIF($L144,"*Update has been made to the FBA*"),"1","0")</f>
        <v>0</v>
      </c>
      <c r="O144" s="25" t="str">
        <f>IF(COUNTIF($L144,"*Update has been made to the PBSP*"),"1","0")</f>
        <v>0</v>
      </c>
      <c r="P144" s="25" t="str">
        <f>IF(COUNTIF($L144,"*ISP Team has convened*"),"1","0")</f>
        <v>0</v>
      </c>
      <c r="Q144" s="25" t="str">
        <f>IF(COUNTIF($L144,"*General retraining of staff*"),"1","0")</f>
        <v>0</v>
      </c>
      <c r="R144" s="25" t="str">
        <f>IF(COUNTIF($L144,"*ISP Team has convened*"),"1","0")</f>
        <v>0</v>
      </c>
      <c r="S144" s="25" t="str">
        <f>IF(COUNTIF($L144,"*Changes made to the ISP*"),"1","0")</f>
        <v>0</v>
      </c>
      <c r="T144" s="25" t="str">
        <f>IF(COUNTIF($L144,"*Assistive Device/Technology added to child's ISP*"),"1","0")</f>
        <v>0</v>
      </c>
      <c r="U144" s="25" t="str">
        <f>IF(COUNTIF($L144,"*Adaptations made to meet identified sensory needs*"),"1","0")</f>
        <v>0</v>
      </c>
      <c r="V144" s="25" t="str">
        <f>IF(COUNTIF($L144,"*Consultation with psychiatrist/medication prescriber*"),"1","0")</f>
        <v>0</v>
      </c>
      <c r="W144" s="25" t="str">
        <f>IF(COUNTIF($L144,"*Consultation with Primary Care Physician/Dentist*"),"1","0")</f>
        <v>0</v>
      </c>
      <c r="X144" s="25" t="str">
        <f>IF(COUNTIF($L144,"*Environmental changes to the setting interior*"),"1","0")</f>
        <v>0</v>
      </c>
      <c r="Y144" s="25" t="str">
        <f>IF(COUNTIF($L144,"*Door Window Dings Added*"),"1","0")</f>
        <v>0</v>
      </c>
      <c r="Z144" s="25" t="str">
        <f>IF(COUNTIF($L144,"*Environmental changes to the child's bedroom*"),"1","0")</f>
        <v>0</v>
      </c>
      <c r="AA144" s="25" t="str">
        <f>IF(COUNTIF($L144,"*Environmental changes to the setting exterior / property*"),"1","0")</f>
        <v>0</v>
      </c>
      <c r="AB144" s="25" t="str">
        <f>IF(COUNTIF($L144,"*Changes made to the child's schedule*"),"1","0")</f>
        <v>0</v>
      </c>
      <c r="AC144" s="25" t="str">
        <f>IF(COUNTIF($L144,"*Changes made to the child's protocols*"),"1","0")</f>
        <v>0</v>
      </c>
      <c r="AD144" s="25" t="str">
        <f>IF(COUNTIF($L144,"*Following a review of the restraints, no steps were taken to decrease the use of restraint/secusion during this reporting period*"),"1","0")</f>
        <v>0</v>
      </c>
      <c r="AE144" s="25">
        <v>0</v>
      </c>
      <c r="AF144" s="25">
        <v>0</v>
      </c>
      <c r="AG144" s="25">
        <v>0</v>
      </c>
      <c r="AH144" s="25" t="s">
        <v>53</v>
      </c>
      <c r="AI144" s="25" t="str">
        <f>IF(COUNTIF($AH144,"*Three or fewer restraints/seclusion occurred during this reporting period*"),"1","0")</f>
        <v>1</v>
      </c>
      <c r="AJ144" s="25" t="str">
        <f>IF(COUNTIF($AH144,"*Update has been made to the FBA*"),"1","0")</f>
        <v>0</v>
      </c>
      <c r="AK144" s="25" t="str">
        <f>IF(COUNTIF($AH144,"*Update has been made to the PBSP*"),"1","0")</f>
        <v>0</v>
      </c>
      <c r="AL144" s="25" t="str">
        <f>IF(COUNTIF($AH144,"*ISP Team has convened*"),"1","0")</f>
        <v>0</v>
      </c>
      <c r="AM144" s="25" t="str">
        <f>IF(COUNTIF($AH144,"*General retraining of staff*"),"1","0")</f>
        <v>0</v>
      </c>
      <c r="AN144" s="25" t="str">
        <f>IF(COUNTIF($AH144,"*ISP Team has convened*"),"1","0")</f>
        <v>0</v>
      </c>
      <c r="AO144" s="25" t="str">
        <f>IF(COUNTIF($AH144,"*Changes made to the ISP*"),"1","0")</f>
        <v>0</v>
      </c>
      <c r="AP144" s="25" t="str">
        <f>IF(COUNTIF($AH144,"*Assistive Device/Technology added to child's ISP*"),"1","0")</f>
        <v>0</v>
      </c>
      <c r="AQ144" s="25" t="str">
        <f>IF(COUNTIF($AH144,"*Adaptations made to meet identified sensory needs*"),"1","0")</f>
        <v>0</v>
      </c>
      <c r="AR144" s="25" t="str">
        <f>IF(COUNTIF($AH144,"*Consultation with psychiatrist/medication prescriber*"),"1","0")</f>
        <v>0</v>
      </c>
      <c r="AS144" s="25" t="str">
        <f>IF(COUNTIF($AH144,"*Consultation with Primary Care Physician/Dentist*"),"1","0")</f>
        <v>0</v>
      </c>
      <c r="AT144" s="25" t="str">
        <f>IF(COUNTIF($AH144,"*Environmental changes to the setting interior*"),"1","0")</f>
        <v>0</v>
      </c>
      <c r="AU144" s="25" t="str">
        <f>IF(COUNTIF($AH144,"*Door Window Dings Added*"),"1","0")</f>
        <v>0</v>
      </c>
      <c r="AV144" s="25" t="str">
        <f>IF(COUNTIF($AH144,"*Environmental changes to the child's bedroom*"),"1","0")</f>
        <v>0</v>
      </c>
      <c r="AW144" s="25" t="str">
        <f>IF(COUNTIF($AH144,"*Environmental changes to the setting exterior / property*"),"1","0")</f>
        <v>0</v>
      </c>
      <c r="AX144" s="25" t="str">
        <f>IF(COUNTIF($AH144,"*Changes made to the child's schedule*"),"1","0")</f>
        <v>0</v>
      </c>
      <c r="AY144" s="25" t="str">
        <f>IF(COUNTIF($AH144,"*Changes made to the child's protocols*"),"1","0")</f>
        <v>0</v>
      </c>
      <c r="AZ144" s="25" t="str">
        <f>IF(COUNTIF($AH144,"*Following a review of the restraints, no steps were taken to decrease the use of restraint/secusion during this reporting period*"),"1","0")</f>
        <v>0</v>
      </c>
    </row>
    <row r="145" spans="1:52" ht="50" customHeight="1" x14ac:dyDescent="0.35">
      <c r="A145" s="28" t="s">
        <v>560</v>
      </c>
      <c r="B145" s="25" t="s">
        <v>111</v>
      </c>
      <c r="C145" s="25" t="s">
        <v>108</v>
      </c>
      <c r="D145" s="25" t="s">
        <v>108</v>
      </c>
      <c r="E145" s="25" t="s">
        <v>112</v>
      </c>
      <c r="F145" s="25" t="s">
        <v>109</v>
      </c>
      <c r="G145" s="25" t="s">
        <v>20</v>
      </c>
      <c r="H145" s="25" t="s">
        <v>54</v>
      </c>
      <c r="I145" s="25">
        <v>0</v>
      </c>
      <c r="J145" s="25">
        <v>0</v>
      </c>
      <c r="K145" s="25">
        <v>0</v>
      </c>
      <c r="L145" s="25" t="s">
        <v>53</v>
      </c>
      <c r="M145" s="25" t="str">
        <f>IF(COUNTIF($L145,"*Three or fewer restraints/seclusion occurred during this reporting period*"),"1","0")</f>
        <v>1</v>
      </c>
      <c r="N145" s="25" t="str">
        <f>IF(COUNTIF($L145,"*Update has been made to the FBA*"),"1","0")</f>
        <v>0</v>
      </c>
      <c r="O145" s="25" t="str">
        <f>IF(COUNTIF($L145,"*Update has been made to the PBSP*"),"1","0")</f>
        <v>0</v>
      </c>
      <c r="P145" s="25" t="str">
        <f>IF(COUNTIF($L145,"*ISP Team has convened*"),"1","0")</f>
        <v>0</v>
      </c>
      <c r="Q145" s="25" t="str">
        <f>IF(COUNTIF($L145,"*General retraining of staff*"),"1","0")</f>
        <v>0</v>
      </c>
      <c r="R145" s="25" t="str">
        <f>IF(COUNTIF($L145,"*ISP Team has convened*"),"1","0")</f>
        <v>0</v>
      </c>
      <c r="S145" s="25" t="str">
        <f>IF(COUNTIF($L145,"*Changes made to the ISP*"),"1","0")</f>
        <v>0</v>
      </c>
      <c r="T145" s="25" t="str">
        <f>IF(COUNTIF($L145,"*Assistive Device/Technology added to child's ISP*"),"1","0")</f>
        <v>0</v>
      </c>
      <c r="U145" s="25" t="str">
        <f>IF(COUNTIF($L145,"*Adaptations made to meet identified sensory needs*"),"1","0")</f>
        <v>0</v>
      </c>
      <c r="V145" s="25" t="str">
        <f>IF(COUNTIF($L145,"*Consultation with psychiatrist/medication prescriber*"),"1","0")</f>
        <v>0</v>
      </c>
      <c r="W145" s="25" t="str">
        <f>IF(COUNTIF($L145,"*Consultation with Primary Care Physician/Dentist*"),"1","0")</f>
        <v>0</v>
      </c>
      <c r="X145" s="25" t="str">
        <f>IF(COUNTIF($L145,"*Environmental changes to the setting interior*"),"1","0")</f>
        <v>0</v>
      </c>
      <c r="Y145" s="25" t="str">
        <f>IF(COUNTIF($L145,"*Door Window Dings Added*"),"1","0")</f>
        <v>0</v>
      </c>
      <c r="Z145" s="25" t="str">
        <f>IF(COUNTIF($L145,"*Environmental changes to the child's bedroom*"),"1","0")</f>
        <v>0</v>
      </c>
      <c r="AA145" s="25" t="str">
        <f>IF(COUNTIF($L145,"*Environmental changes to the setting exterior / property*"),"1","0")</f>
        <v>0</v>
      </c>
      <c r="AB145" s="25" t="str">
        <f>IF(COUNTIF($L145,"*Changes made to the child's schedule*"),"1","0")</f>
        <v>0</v>
      </c>
      <c r="AC145" s="25" t="str">
        <f>IF(COUNTIF($L145,"*Changes made to the child's protocols*"),"1","0")</f>
        <v>0</v>
      </c>
      <c r="AD145" s="25" t="str">
        <f>IF(COUNTIF($L145,"*Following a review of the restraints, no steps were taken to decrease the use of restraint/secusion during this reporting period*"),"1","0")</f>
        <v>0</v>
      </c>
      <c r="AE145" s="25">
        <v>0</v>
      </c>
      <c r="AF145" s="25">
        <v>0</v>
      </c>
      <c r="AG145" s="25">
        <v>0</v>
      </c>
      <c r="AH145" s="25" t="s">
        <v>53</v>
      </c>
      <c r="AI145" s="25" t="str">
        <f>IF(COUNTIF($AH145,"*Three or fewer restraints/seclusion occurred during this reporting period*"),"1","0")</f>
        <v>1</v>
      </c>
      <c r="AJ145" s="25" t="str">
        <f>IF(COUNTIF($AH145,"*Update has been made to the FBA*"),"1","0")</f>
        <v>0</v>
      </c>
      <c r="AK145" s="25" t="str">
        <f>IF(COUNTIF($AH145,"*Update has been made to the PBSP*"),"1","0")</f>
        <v>0</v>
      </c>
      <c r="AL145" s="25" t="str">
        <f>IF(COUNTIF($AH145,"*ISP Team has convened*"),"1","0")</f>
        <v>0</v>
      </c>
      <c r="AM145" s="25" t="str">
        <f>IF(COUNTIF($AH145,"*General retraining of staff*"),"1","0")</f>
        <v>0</v>
      </c>
      <c r="AN145" s="25" t="str">
        <f>IF(COUNTIF($AH145,"*ISP Team has convened*"),"1","0")</f>
        <v>0</v>
      </c>
      <c r="AO145" s="25" t="str">
        <f>IF(COUNTIF($AH145,"*Changes made to the ISP*"),"1","0")</f>
        <v>0</v>
      </c>
      <c r="AP145" s="25" t="str">
        <f>IF(COUNTIF($AH145,"*Assistive Device/Technology added to child's ISP*"),"1","0")</f>
        <v>0</v>
      </c>
      <c r="AQ145" s="25" t="str">
        <f>IF(COUNTIF($AH145,"*Adaptations made to meet identified sensory needs*"),"1","0")</f>
        <v>0</v>
      </c>
      <c r="AR145" s="25" t="str">
        <f>IF(COUNTIF($AH145,"*Consultation with psychiatrist/medication prescriber*"),"1","0")</f>
        <v>0</v>
      </c>
      <c r="AS145" s="25" t="str">
        <f>IF(COUNTIF($AH145,"*Consultation with Primary Care Physician/Dentist*"),"1","0")</f>
        <v>0</v>
      </c>
      <c r="AT145" s="25" t="str">
        <f>IF(COUNTIF($AH145,"*Environmental changes to the setting interior*"),"1","0")</f>
        <v>0</v>
      </c>
      <c r="AU145" s="25" t="str">
        <f>IF(COUNTIF($AH145,"*Door Window Dings Added*"),"1","0")</f>
        <v>0</v>
      </c>
      <c r="AV145" s="25" t="str">
        <f>IF(COUNTIF($AH145,"*Environmental changes to the child's bedroom*"),"1","0")</f>
        <v>0</v>
      </c>
      <c r="AW145" s="25" t="str">
        <f>IF(COUNTIF($AH145,"*Environmental changes to the setting exterior / property*"),"1","0")</f>
        <v>0</v>
      </c>
      <c r="AX145" s="25" t="str">
        <f>IF(COUNTIF($AH145,"*Changes made to the child's schedule*"),"1","0")</f>
        <v>0</v>
      </c>
      <c r="AY145" s="25" t="str">
        <f>IF(COUNTIF($AH145,"*Changes made to the child's protocols*"),"1","0")</f>
        <v>0</v>
      </c>
      <c r="AZ145" s="25" t="str">
        <f>IF(COUNTIF($AH145,"*Following a review of the restraints, no steps were taken to decrease the use of restraint/secusion during this reporting period*"),"1","0")</f>
        <v>0</v>
      </c>
    </row>
    <row r="146" spans="1:52" ht="50" customHeight="1" x14ac:dyDescent="0.35">
      <c r="A146" s="28" t="s">
        <v>561</v>
      </c>
      <c r="B146" s="25" t="s">
        <v>107</v>
      </c>
      <c r="C146" s="25" t="s">
        <v>108</v>
      </c>
      <c r="D146" s="25" t="s">
        <v>108</v>
      </c>
      <c r="E146" s="25" t="s">
        <v>112</v>
      </c>
      <c r="F146" s="25" t="s">
        <v>109</v>
      </c>
      <c r="G146" s="25" t="s">
        <v>20</v>
      </c>
      <c r="H146" s="25" t="s">
        <v>54</v>
      </c>
      <c r="I146" s="25">
        <v>0</v>
      </c>
      <c r="J146" s="25">
        <v>0</v>
      </c>
      <c r="K146" s="32">
        <v>0</v>
      </c>
      <c r="L146" s="25" t="s">
        <v>168</v>
      </c>
      <c r="M146" s="25" t="str">
        <f>IF(COUNTIF($L146,"*Three or fewer restraints/seclusion occurred during this reporting period*"),"1","0")</f>
        <v>0</v>
      </c>
      <c r="N146" s="25" t="str">
        <f>IF(COUNTIF($L146,"*Update has been made to the FBA*"),"1","0")</f>
        <v>0</v>
      </c>
      <c r="O146" s="25" t="str">
        <f>IF(COUNTIF($L146,"*Update has been made to the PBSP*"),"1","0")</f>
        <v>0</v>
      </c>
      <c r="P146" s="25" t="str">
        <f>IF(COUNTIF($L146,"*ISP Team has convened*"),"1","0")</f>
        <v>0</v>
      </c>
      <c r="Q146" s="25" t="str">
        <f>IF(COUNTIF($L146,"*General retraining of staff*"),"1","0")</f>
        <v>1</v>
      </c>
      <c r="R146" s="25" t="str">
        <f>IF(COUNTIF($L146,"*ISP Team has convened*"),"1","0")</f>
        <v>0</v>
      </c>
      <c r="S146" s="25" t="str">
        <f>IF(COUNTIF($L146,"*Changes made to the ISP*"),"1","0")</f>
        <v>0</v>
      </c>
      <c r="T146" s="25" t="str">
        <f>IF(COUNTIF($L146,"*Assistive Device/Technology added to child's ISP*"),"1","0")</f>
        <v>0</v>
      </c>
      <c r="U146" s="25" t="str">
        <f>IF(COUNTIF($L146,"*Adaptations made to meet identified sensory needs*"),"1","0")</f>
        <v>0</v>
      </c>
      <c r="V146" s="25" t="str">
        <f>IF(COUNTIF($L146,"*Consultation with psychiatrist/medication prescriber*"),"1","0")</f>
        <v>0</v>
      </c>
      <c r="W146" s="25" t="str">
        <f>IF(COUNTIF($L146,"*Consultation with Primary Care Physician/Dentist*"),"1","0")</f>
        <v>0</v>
      </c>
      <c r="X146" s="25" t="str">
        <f>IF(COUNTIF($L146,"*Environmental changes to the setting interior*"),"1","0")</f>
        <v>0</v>
      </c>
      <c r="Y146" s="25" t="str">
        <f>IF(COUNTIF($L146,"*Door Window Dings Added*"),"1","0")</f>
        <v>0</v>
      </c>
      <c r="Z146" s="25" t="str">
        <f>IF(COUNTIF($L146,"*Environmental changes to the child's bedroom*"),"1","0")</f>
        <v>0</v>
      </c>
      <c r="AA146" s="25" t="str">
        <f>IF(COUNTIF($L146,"*Environmental changes to the setting exterior / property*"),"1","0")</f>
        <v>0</v>
      </c>
      <c r="AB146" s="25" t="str">
        <f>IF(COUNTIF($L146,"*Changes made to the child's schedule*"),"1","0")</f>
        <v>0</v>
      </c>
      <c r="AC146" s="25" t="str">
        <f>IF(COUNTIF($L146,"*Changes made to the child's protocols*"),"1","0")</f>
        <v>0</v>
      </c>
      <c r="AD146" s="25" t="str">
        <f>IF(COUNTIF($L146,"*Following a review of the restraints, no steps were taken to decrease the use of restraint/secusion during this reporting period*"),"1","0")</f>
        <v>0</v>
      </c>
      <c r="AE146" s="25">
        <v>0</v>
      </c>
      <c r="AF146" s="25">
        <v>0</v>
      </c>
      <c r="AG146" s="25">
        <v>0</v>
      </c>
      <c r="AH146" s="25" t="s">
        <v>168</v>
      </c>
      <c r="AI146" s="25" t="str">
        <f>IF(COUNTIF($AH146,"*Three or fewer restraints/seclusion occurred during this reporting period*"),"1","0")</f>
        <v>0</v>
      </c>
      <c r="AJ146" s="25" t="str">
        <f>IF(COUNTIF($AH146,"*Update has been made to the FBA*"),"1","0")</f>
        <v>0</v>
      </c>
      <c r="AK146" s="25" t="str">
        <f>IF(COUNTIF($AH146,"*Update has been made to the PBSP*"),"1","0")</f>
        <v>0</v>
      </c>
      <c r="AL146" s="25" t="str">
        <f>IF(COUNTIF($AH146,"*ISP Team has convened*"),"1","0")</f>
        <v>0</v>
      </c>
      <c r="AM146" s="25" t="str">
        <f>IF(COUNTIF($AH146,"*General retraining of staff*"),"1","0")</f>
        <v>1</v>
      </c>
      <c r="AN146" s="25" t="str">
        <f>IF(COUNTIF($AH146,"*ISP Team has convened*"),"1","0")</f>
        <v>0</v>
      </c>
      <c r="AO146" s="25" t="str">
        <f>IF(COUNTIF($AH146,"*Changes made to the ISP*"),"1","0")</f>
        <v>0</v>
      </c>
      <c r="AP146" s="25" t="str">
        <f>IF(COUNTIF($AH146,"*Assistive Device/Technology added to child's ISP*"),"1","0")</f>
        <v>0</v>
      </c>
      <c r="AQ146" s="25" t="str">
        <f>IF(COUNTIF($AH146,"*Adaptations made to meet identified sensory needs*"),"1","0")</f>
        <v>0</v>
      </c>
      <c r="AR146" s="25" t="str">
        <f>IF(COUNTIF($AH146,"*Consultation with psychiatrist/medication prescriber*"),"1","0")</f>
        <v>0</v>
      </c>
      <c r="AS146" s="25" t="str">
        <f>IF(COUNTIF($AH146,"*Consultation with Primary Care Physician/Dentist*"),"1","0")</f>
        <v>0</v>
      </c>
      <c r="AT146" s="25" t="str">
        <f>IF(COUNTIF($AH146,"*Environmental changes to the setting interior*"),"1","0")</f>
        <v>0</v>
      </c>
      <c r="AU146" s="25" t="str">
        <f>IF(COUNTIF($AH146,"*Door Window Dings Added*"),"1","0")</f>
        <v>0</v>
      </c>
      <c r="AV146" s="25" t="str">
        <f>IF(COUNTIF($AH146,"*Environmental changes to the child's bedroom*"),"1","0")</f>
        <v>0</v>
      </c>
      <c r="AW146" s="25" t="str">
        <f>IF(COUNTIF($AH146,"*Environmental changes to the setting exterior / property*"),"1","0")</f>
        <v>0</v>
      </c>
      <c r="AX146" s="25" t="str">
        <f>IF(COUNTIF($AH146,"*Changes made to the child's schedule*"),"1","0")</f>
        <v>0</v>
      </c>
      <c r="AY146" s="25" t="str">
        <f>IF(COUNTIF($AH146,"*Changes made to the child's protocols*"),"1","0")</f>
        <v>0</v>
      </c>
      <c r="AZ146" s="25" t="str">
        <f>IF(COUNTIF($AH146,"*Following a review of the restraints, no steps were taken to decrease the use of restraint/secusion during this reporting period*"),"1","0")</f>
        <v>0</v>
      </c>
    </row>
    <row r="147" spans="1:52" ht="50" customHeight="1" x14ac:dyDescent="0.35">
      <c r="A147" s="28" t="s">
        <v>562</v>
      </c>
      <c r="B147" s="25" t="s">
        <v>107</v>
      </c>
      <c r="C147" s="25" t="s">
        <v>108</v>
      </c>
      <c r="D147" s="25" t="s">
        <v>108</v>
      </c>
      <c r="E147" s="25" t="s">
        <v>112</v>
      </c>
      <c r="F147" s="25" t="s">
        <v>109</v>
      </c>
      <c r="G147" s="25" t="s">
        <v>54</v>
      </c>
      <c r="H147" s="25" t="s">
        <v>54</v>
      </c>
      <c r="I147" s="25">
        <v>0</v>
      </c>
      <c r="J147" s="25">
        <v>0</v>
      </c>
      <c r="K147" s="25">
        <v>0</v>
      </c>
      <c r="L147" s="25" t="s">
        <v>155</v>
      </c>
      <c r="M147" s="25" t="str">
        <f>IF(COUNTIF($L147,"*Three or fewer restraints/seclusion occurred during this reporting period*"),"1","0")</f>
        <v>0</v>
      </c>
      <c r="N147" s="25" t="str">
        <f>IF(COUNTIF($L147,"*Update has been made to the FBA*"),"1","0")</f>
        <v>0</v>
      </c>
      <c r="O147" s="25" t="str">
        <f>IF(COUNTIF($L147,"*Update has been made to the PBSP*"),"1","0")</f>
        <v>0</v>
      </c>
      <c r="P147" s="25" t="str">
        <f>IF(COUNTIF($L147,"*ISP Team has convened*"),"1","0")</f>
        <v>0</v>
      </c>
      <c r="Q147" s="25" t="str">
        <f>IF(COUNTIF($L147,"*General retraining of staff*"),"1","0")</f>
        <v>0</v>
      </c>
      <c r="R147" s="25" t="str">
        <f>IF(COUNTIF($L147,"*ISP Team has convened*"),"1","0")</f>
        <v>0</v>
      </c>
      <c r="S147" s="25" t="str">
        <f>IF(COUNTIF($L147,"*Changes made to the ISP*"),"1","0")</f>
        <v>0</v>
      </c>
      <c r="T147" s="25" t="str">
        <f>IF(COUNTIF($L147,"*Assistive Device/Technology added to child's ISP*"),"1","0")</f>
        <v>0</v>
      </c>
      <c r="U147" s="25" t="str">
        <f>IF(COUNTIF($L147,"*Adaptations made to meet identified sensory needs*"),"1","0")</f>
        <v>0</v>
      </c>
      <c r="V147" s="25" t="str">
        <f>IF(COUNTIF($L147,"*Consultation with psychiatrist/medication prescriber*"),"1","0")</f>
        <v>1</v>
      </c>
      <c r="W147" s="25" t="str">
        <f>IF(COUNTIF($L147,"*Consultation with Primary Care Physician/Dentist*"),"1","0")</f>
        <v>0</v>
      </c>
      <c r="X147" s="25" t="str">
        <f>IF(COUNTIF($L147,"*Environmental changes to the setting interior*"),"1","0")</f>
        <v>0</v>
      </c>
      <c r="Y147" s="25" t="str">
        <f>IF(COUNTIF($L147,"*Door Window Dings Added*"),"1","0")</f>
        <v>0</v>
      </c>
      <c r="Z147" s="25" t="str">
        <f>IF(COUNTIF($L147,"*Environmental changes to the child's bedroom*"),"1","0")</f>
        <v>0</v>
      </c>
      <c r="AA147" s="25" t="str">
        <f>IF(COUNTIF($L147,"*Environmental changes to the setting exterior / property*"),"1","0")</f>
        <v>0</v>
      </c>
      <c r="AB147" s="25" t="str">
        <f>IF(COUNTIF($L147,"*Changes made to the child's schedule*"),"1","0")</f>
        <v>0</v>
      </c>
      <c r="AC147" s="25" t="str">
        <f>IF(COUNTIF($L147,"*Changes made to the child's protocols*"),"1","0")</f>
        <v>0</v>
      </c>
      <c r="AD147" s="25" t="str">
        <f>IF(COUNTIF($L147,"*Following a review of the restraints, no steps were taken to decrease the use of restraint/secusion during this reporting period*"),"1","0")</f>
        <v>0</v>
      </c>
      <c r="AE147" s="25">
        <v>0</v>
      </c>
      <c r="AF147" s="25">
        <v>0</v>
      </c>
      <c r="AG147" s="25">
        <v>0</v>
      </c>
      <c r="AH147" s="25" t="s">
        <v>155</v>
      </c>
      <c r="AI147" s="25" t="str">
        <f>IF(COUNTIF($AH147,"*Three or fewer restraints/seclusion occurred during this reporting period*"),"1","0")</f>
        <v>0</v>
      </c>
      <c r="AJ147" s="25" t="str">
        <f>IF(COUNTIF($AH147,"*Update has been made to the FBA*"),"1","0")</f>
        <v>0</v>
      </c>
      <c r="AK147" s="25" t="str">
        <f>IF(COUNTIF($AH147,"*Update has been made to the PBSP*"),"1","0")</f>
        <v>0</v>
      </c>
      <c r="AL147" s="25" t="str">
        <f>IF(COUNTIF($AH147,"*ISP Team has convened*"),"1","0")</f>
        <v>0</v>
      </c>
      <c r="AM147" s="25" t="str">
        <f>IF(COUNTIF($AH147,"*General retraining of staff*"),"1","0")</f>
        <v>0</v>
      </c>
      <c r="AN147" s="25" t="str">
        <f>IF(COUNTIF($AH147,"*ISP Team has convened*"),"1","0")</f>
        <v>0</v>
      </c>
      <c r="AO147" s="25" t="str">
        <f>IF(COUNTIF($AH147,"*Changes made to the ISP*"),"1","0")</f>
        <v>0</v>
      </c>
      <c r="AP147" s="25" t="str">
        <f>IF(COUNTIF($AH147,"*Assistive Device/Technology added to child's ISP*"),"1","0")</f>
        <v>0</v>
      </c>
      <c r="AQ147" s="25" t="str">
        <f>IF(COUNTIF($AH147,"*Adaptations made to meet identified sensory needs*"),"1","0")</f>
        <v>0</v>
      </c>
      <c r="AR147" s="25" t="str">
        <f>IF(COUNTIF($AH147,"*Consultation with psychiatrist/medication prescriber*"),"1","0")</f>
        <v>1</v>
      </c>
      <c r="AS147" s="25" t="str">
        <f>IF(COUNTIF($AH147,"*Consultation with Primary Care Physician/Dentist*"),"1","0")</f>
        <v>0</v>
      </c>
      <c r="AT147" s="25" t="str">
        <f>IF(COUNTIF($AH147,"*Environmental changes to the setting interior*"),"1","0")</f>
        <v>0</v>
      </c>
      <c r="AU147" s="25" t="str">
        <f>IF(COUNTIF($AH147,"*Door Window Dings Added*"),"1","0")</f>
        <v>0</v>
      </c>
      <c r="AV147" s="25" t="str">
        <f>IF(COUNTIF($AH147,"*Environmental changes to the child's bedroom*"),"1","0")</f>
        <v>0</v>
      </c>
      <c r="AW147" s="25" t="str">
        <f>IF(COUNTIF($AH147,"*Environmental changes to the setting exterior / property*"),"1","0")</f>
        <v>0</v>
      </c>
      <c r="AX147" s="25" t="str">
        <f>IF(COUNTIF($AH147,"*Changes made to the child's schedule*"),"1","0")</f>
        <v>0</v>
      </c>
      <c r="AY147" s="25" t="str">
        <f>IF(COUNTIF($AH147,"*Changes made to the child's protocols*"),"1","0")</f>
        <v>0</v>
      </c>
      <c r="AZ147" s="25" t="str">
        <f>IF(COUNTIF($AH147,"*Following a review of the restraints, no steps were taken to decrease the use of restraint/secusion during this reporting period*"),"1","0")</f>
        <v>0</v>
      </c>
    </row>
    <row r="148" spans="1:52" ht="50" customHeight="1" x14ac:dyDescent="0.35">
      <c r="A148" s="28" t="s">
        <v>563</v>
      </c>
      <c r="B148" s="25" t="s">
        <v>107</v>
      </c>
      <c r="C148" s="25" t="s">
        <v>113</v>
      </c>
      <c r="D148" s="25" t="s">
        <v>113</v>
      </c>
      <c r="E148" s="25" t="s">
        <v>112</v>
      </c>
      <c r="F148" s="25" t="s">
        <v>109</v>
      </c>
      <c r="G148" s="25" t="s">
        <v>20</v>
      </c>
      <c r="H148" s="25" t="s">
        <v>54</v>
      </c>
      <c r="I148" s="25">
        <v>0</v>
      </c>
      <c r="J148" s="25">
        <v>0</v>
      </c>
      <c r="K148" s="32">
        <v>0</v>
      </c>
      <c r="L148" s="25" t="s">
        <v>53</v>
      </c>
      <c r="M148" s="25" t="str">
        <f>IF(COUNTIF($L148,"*Three or fewer restraints/seclusion occurred during this reporting period*"),"1","0")</f>
        <v>1</v>
      </c>
      <c r="N148" s="25" t="str">
        <f>IF(COUNTIF($L148,"*Update has been made to the FBA*"),"1","0")</f>
        <v>0</v>
      </c>
      <c r="O148" s="25" t="str">
        <f>IF(COUNTIF($L148,"*Update has been made to the PBSP*"),"1","0")</f>
        <v>0</v>
      </c>
      <c r="P148" s="25" t="str">
        <f>IF(COUNTIF($L148,"*ISP Team has convened*"),"1","0")</f>
        <v>0</v>
      </c>
      <c r="Q148" s="25" t="str">
        <f>IF(COUNTIF($L148,"*General retraining of staff*"),"1","0")</f>
        <v>0</v>
      </c>
      <c r="R148" s="25" t="str">
        <f>IF(COUNTIF($L148,"*ISP Team has convened*"),"1","0")</f>
        <v>0</v>
      </c>
      <c r="S148" s="25" t="str">
        <f>IF(COUNTIF($L148,"*Changes made to the ISP*"),"1","0")</f>
        <v>0</v>
      </c>
      <c r="T148" s="25" t="str">
        <f>IF(COUNTIF($L148,"*Assistive Device/Technology added to child's ISP*"),"1","0")</f>
        <v>0</v>
      </c>
      <c r="U148" s="25" t="str">
        <f>IF(COUNTIF($L148,"*Adaptations made to meet identified sensory needs*"),"1","0")</f>
        <v>0</v>
      </c>
      <c r="V148" s="25" t="str">
        <f>IF(COUNTIF($L148,"*Consultation with psychiatrist/medication prescriber*"),"1","0")</f>
        <v>0</v>
      </c>
      <c r="W148" s="25" t="str">
        <f>IF(COUNTIF($L148,"*Consultation with Primary Care Physician/Dentist*"),"1","0")</f>
        <v>0</v>
      </c>
      <c r="X148" s="25" t="str">
        <f>IF(COUNTIF($L148,"*Environmental changes to the setting interior*"),"1","0")</f>
        <v>0</v>
      </c>
      <c r="Y148" s="25" t="str">
        <f>IF(COUNTIF($L148,"*Door Window Dings Added*"),"1","0")</f>
        <v>0</v>
      </c>
      <c r="Z148" s="25" t="str">
        <f>IF(COUNTIF($L148,"*Environmental changes to the child's bedroom*"),"1","0")</f>
        <v>0</v>
      </c>
      <c r="AA148" s="25" t="str">
        <f>IF(COUNTIF($L148,"*Environmental changes to the setting exterior / property*"),"1","0")</f>
        <v>0</v>
      </c>
      <c r="AB148" s="25" t="str">
        <f>IF(COUNTIF($L148,"*Changes made to the child's schedule*"),"1","0")</f>
        <v>0</v>
      </c>
      <c r="AC148" s="25" t="str">
        <f>IF(COUNTIF($L148,"*Changes made to the child's protocols*"),"1","0")</f>
        <v>0</v>
      </c>
      <c r="AD148" s="25" t="str">
        <f>IF(COUNTIF($L148,"*Following a review of the restraints, no steps were taken to decrease the use of restraint/secusion during this reporting period*"),"1","0")</f>
        <v>0</v>
      </c>
      <c r="AE148" s="25">
        <v>0</v>
      </c>
      <c r="AF148" s="25">
        <v>0</v>
      </c>
      <c r="AG148" s="25">
        <v>0</v>
      </c>
      <c r="AH148" s="25" t="s">
        <v>53</v>
      </c>
      <c r="AI148" s="25" t="str">
        <f>IF(COUNTIF($AH148,"*Three or fewer restraints/seclusion occurred during this reporting period*"),"1","0")</f>
        <v>1</v>
      </c>
      <c r="AJ148" s="25" t="str">
        <f>IF(COUNTIF($AH148,"*Update has been made to the FBA*"),"1","0")</f>
        <v>0</v>
      </c>
      <c r="AK148" s="25" t="str">
        <f>IF(COUNTIF($AH148,"*Update has been made to the PBSP*"),"1","0")</f>
        <v>0</v>
      </c>
      <c r="AL148" s="25" t="str">
        <f>IF(COUNTIF($AH148,"*ISP Team has convened*"),"1","0")</f>
        <v>0</v>
      </c>
      <c r="AM148" s="25" t="str">
        <f>IF(COUNTIF($AH148,"*General retraining of staff*"),"1","0")</f>
        <v>0</v>
      </c>
      <c r="AN148" s="25" t="str">
        <f>IF(COUNTIF($AH148,"*ISP Team has convened*"),"1","0")</f>
        <v>0</v>
      </c>
      <c r="AO148" s="25" t="str">
        <f>IF(COUNTIF($AH148,"*Changes made to the ISP*"),"1","0")</f>
        <v>0</v>
      </c>
      <c r="AP148" s="25" t="str">
        <f>IF(COUNTIF($AH148,"*Assistive Device/Technology added to child's ISP*"),"1","0")</f>
        <v>0</v>
      </c>
      <c r="AQ148" s="25" t="str">
        <f>IF(COUNTIF($AH148,"*Adaptations made to meet identified sensory needs*"),"1","0")</f>
        <v>0</v>
      </c>
      <c r="AR148" s="25" t="str">
        <f>IF(COUNTIF($AH148,"*Consultation with psychiatrist/medication prescriber*"),"1","0")</f>
        <v>0</v>
      </c>
      <c r="AS148" s="25" t="str">
        <f>IF(COUNTIF($AH148,"*Consultation with Primary Care Physician/Dentist*"),"1","0")</f>
        <v>0</v>
      </c>
      <c r="AT148" s="25" t="str">
        <f>IF(COUNTIF($AH148,"*Environmental changes to the setting interior*"),"1","0")</f>
        <v>0</v>
      </c>
      <c r="AU148" s="25" t="str">
        <f>IF(COUNTIF($AH148,"*Door Window Dings Added*"),"1","0")</f>
        <v>0</v>
      </c>
      <c r="AV148" s="25" t="str">
        <f>IF(COUNTIF($AH148,"*Environmental changes to the child's bedroom*"),"1","0")</f>
        <v>0</v>
      </c>
      <c r="AW148" s="25" t="str">
        <f>IF(COUNTIF($AH148,"*Environmental changes to the setting exterior / property*"),"1","0")</f>
        <v>0</v>
      </c>
      <c r="AX148" s="25" t="str">
        <f>IF(COUNTIF($AH148,"*Changes made to the child's schedule*"),"1","0")</f>
        <v>0</v>
      </c>
      <c r="AY148" s="25" t="str">
        <f>IF(COUNTIF($AH148,"*Changes made to the child's protocols*"),"1","0")</f>
        <v>0</v>
      </c>
      <c r="AZ148" s="25" t="str">
        <f>IF(COUNTIF($AH148,"*Following a review of the restraints, no steps were taken to decrease the use of restraint/secusion during this reporting period*"),"1","0")</f>
        <v>0</v>
      </c>
    </row>
    <row r="149" spans="1:52" ht="50" customHeight="1" x14ac:dyDescent="0.35">
      <c r="A149" s="28" t="s">
        <v>564</v>
      </c>
      <c r="B149" s="25" t="s">
        <v>118</v>
      </c>
      <c r="C149" s="25" t="s">
        <v>108</v>
      </c>
      <c r="D149" s="25" t="s">
        <v>108</v>
      </c>
      <c r="E149" s="25" t="s">
        <v>112</v>
      </c>
      <c r="F149" s="25" t="s">
        <v>109</v>
      </c>
      <c r="G149" s="25" t="s">
        <v>20</v>
      </c>
      <c r="H149" s="25" t="s">
        <v>54</v>
      </c>
      <c r="I149" s="25">
        <v>0</v>
      </c>
      <c r="J149" s="25">
        <v>0</v>
      </c>
      <c r="K149" s="25">
        <v>0</v>
      </c>
      <c r="L149" s="25" t="s">
        <v>53</v>
      </c>
      <c r="M149" s="25" t="str">
        <f>IF(COUNTIF($L149,"*Three or fewer restraints/seclusion occurred during this reporting period*"),"1","0")</f>
        <v>1</v>
      </c>
      <c r="N149" s="25" t="str">
        <f>IF(COUNTIF($L149,"*Update has been made to the FBA*"),"1","0")</f>
        <v>0</v>
      </c>
      <c r="O149" s="25" t="str">
        <f>IF(COUNTIF($L149,"*Update has been made to the PBSP*"),"1","0")</f>
        <v>0</v>
      </c>
      <c r="P149" s="25" t="str">
        <f>IF(COUNTIF($L149,"*ISP Team has convened*"),"1","0")</f>
        <v>0</v>
      </c>
      <c r="Q149" s="25" t="str">
        <f>IF(COUNTIF($L149,"*General retraining of staff*"),"1","0")</f>
        <v>0</v>
      </c>
      <c r="R149" s="25" t="str">
        <f>IF(COUNTIF($L149,"*ISP Team has convened*"),"1","0")</f>
        <v>0</v>
      </c>
      <c r="S149" s="25" t="str">
        <f>IF(COUNTIF($L149,"*Changes made to the ISP*"),"1","0")</f>
        <v>0</v>
      </c>
      <c r="T149" s="25" t="str">
        <f>IF(COUNTIF($L149,"*Assistive Device/Technology added to child's ISP*"),"1","0")</f>
        <v>0</v>
      </c>
      <c r="U149" s="25" t="str">
        <f>IF(COUNTIF($L149,"*Adaptations made to meet identified sensory needs*"),"1","0")</f>
        <v>0</v>
      </c>
      <c r="V149" s="25" t="str">
        <f>IF(COUNTIF($L149,"*Consultation with psychiatrist/medication prescriber*"),"1","0")</f>
        <v>0</v>
      </c>
      <c r="W149" s="25" t="str">
        <f>IF(COUNTIF($L149,"*Consultation with Primary Care Physician/Dentist*"),"1","0")</f>
        <v>0</v>
      </c>
      <c r="X149" s="25" t="str">
        <f>IF(COUNTIF($L149,"*Environmental changes to the setting interior*"),"1","0")</f>
        <v>0</v>
      </c>
      <c r="Y149" s="25" t="str">
        <f>IF(COUNTIF($L149,"*Door Window Dings Added*"),"1","0")</f>
        <v>0</v>
      </c>
      <c r="Z149" s="25" t="str">
        <f>IF(COUNTIF($L149,"*Environmental changes to the child's bedroom*"),"1","0")</f>
        <v>0</v>
      </c>
      <c r="AA149" s="25" t="str">
        <f>IF(COUNTIF($L149,"*Environmental changes to the setting exterior / property*"),"1","0")</f>
        <v>0</v>
      </c>
      <c r="AB149" s="25" t="str">
        <f>IF(COUNTIF($L149,"*Changes made to the child's schedule*"),"1","0")</f>
        <v>0</v>
      </c>
      <c r="AC149" s="25" t="str">
        <f>IF(COUNTIF($L149,"*Changes made to the child's protocols*"),"1","0")</f>
        <v>0</v>
      </c>
      <c r="AD149" s="25" t="str">
        <f>IF(COUNTIF($L149,"*Following a review of the restraints, no steps were taken to decrease the use of restraint/secusion during this reporting period*"),"1","0")</f>
        <v>0</v>
      </c>
      <c r="AE149" s="25">
        <v>0</v>
      </c>
      <c r="AF149" s="25">
        <v>0</v>
      </c>
      <c r="AG149" s="25">
        <v>0</v>
      </c>
      <c r="AH149" s="25" t="s">
        <v>53</v>
      </c>
      <c r="AI149" s="25" t="str">
        <f>IF(COUNTIF($AH149,"*Three or fewer restraints/seclusion occurred during this reporting period*"),"1","0")</f>
        <v>1</v>
      </c>
      <c r="AJ149" s="25" t="str">
        <f>IF(COUNTIF($AH149,"*Update has been made to the FBA*"),"1","0")</f>
        <v>0</v>
      </c>
      <c r="AK149" s="25" t="str">
        <f>IF(COUNTIF($AH149,"*Update has been made to the PBSP*"),"1","0")</f>
        <v>0</v>
      </c>
      <c r="AL149" s="25" t="str">
        <f>IF(COUNTIF($AH149,"*ISP Team has convened*"),"1","0")</f>
        <v>0</v>
      </c>
      <c r="AM149" s="25" t="str">
        <f>IF(COUNTIF($AH149,"*General retraining of staff*"),"1","0")</f>
        <v>0</v>
      </c>
      <c r="AN149" s="25" t="str">
        <f>IF(COUNTIF($AH149,"*ISP Team has convened*"),"1","0")</f>
        <v>0</v>
      </c>
      <c r="AO149" s="25" t="str">
        <f>IF(COUNTIF($AH149,"*Changes made to the ISP*"),"1","0")</f>
        <v>0</v>
      </c>
      <c r="AP149" s="25" t="str">
        <f>IF(COUNTIF($AH149,"*Assistive Device/Technology added to child's ISP*"),"1","0")</f>
        <v>0</v>
      </c>
      <c r="AQ149" s="25" t="str">
        <f>IF(COUNTIF($AH149,"*Adaptations made to meet identified sensory needs*"),"1","0")</f>
        <v>0</v>
      </c>
      <c r="AR149" s="25" t="str">
        <f>IF(COUNTIF($AH149,"*Consultation with psychiatrist/medication prescriber*"),"1","0")</f>
        <v>0</v>
      </c>
      <c r="AS149" s="25" t="str">
        <f>IF(COUNTIF($AH149,"*Consultation with Primary Care Physician/Dentist*"),"1","0")</f>
        <v>0</v>
      </c>
      <c r="AT149" s="25" t="str">
        <f>IF(COUNTIF($AH149,"*Environmental changes to the setting interior*"),"1","0")</f>
        <v>0</v>
      </c>
      <c r="AU149" s="25" t="str">
        <f>IF(COUNTIF($AH149,"*Door Window Dings Added*"),"1","0")</f>
        <v>0</v>
      </c>
      <c r="AV149" s="25" t="str">
        <f>IF(COUNTIF($AH149,"*Environmental changes to the child's bedroom*"),"1","0")</f>
        <v>0</v>
      </c>
      <c r="AW149" s="25" t="str">
        <f>IF(COUNTIF($AH149,"*Environmental changes to the setting exterior / property*"),"1","0")</f>
        <v>0</v>
      </c>
      <c r="AX149" s="25" t="str">
        <f>IF(COUNTIF($AH149,"*Changes made to the child's schedule*"),"1","0")</f>
        <v>0</v>
      </c>
      <c r="AY149" s="25" t="str">
        <f>IF(COUNTIF($AH149,"*Changes made to the child's protocols*"),"1","0")</f>
        <v>0</v>
      </c>
      <c r="AZ149" s="25" t="str">
        <f>IF(COUNTIF($AH149,"*Following a review of the restraints, no steps were taken to decrease the use of restraint/secusion during this reporting period*"),"1","0")</f>
        <v>0</v>
      </c>
    </row>
    <row r="150" spans="1:52" ht="50" customHeight="1" x14ac:dyDescent="0.35">
      <c r="A150" s="28" t="s">
        <v>565</v>
      </c>
      <c r="B150" s="25" t="s">
        <v>107</v>
      </c>
      <c r="C150" s="25" t="s">
        <v>108</v>
      </c>
      <c r="D150" s="25" t="s">
        <v>108</v>
      </c>
      <c r="E150" s="25" t="s">
        <v>112</v>
      </c>
      <c r="F150" s="25" t="s">
        <v>109</v>
      </c>
      <c r="G150" s="25" t="s">
        <v>20</v>
      </c>
      <c r="H150" s="25" t="s">
        <v>54</v>
      </c>
      <c r="I150" s="25">
        <v>0</v>
      </c>
      <c r="J150" s="25">
        <v>0</v>
      </c>
      <c r="K150" s="25">
        <v>0</v>
      </c>
      <c r="L150" s="25" t="s">
        <v>53</v>
      </c>
      <c r="M150" s="25" t="str">
        <f>IF(COUNTIF($L150,"*Three or fewer restraints/seclusion occurred during this reporting period*"),"1","0")</f>
        <v>1</v>
      </c>
      <c r="N150" s="25" t="str">
        <f>IF(COUNTIF($L150,"*Update has been made to the FBA*"),"1","0")</f>
        <v>0</v>
      </c>
      <c r="O150" s="25" t="str">
        <f>IF(COUNTIF($L150,"*Update has been made to the PBSP*"),"1","0")</f>
        <v>0</v>
      </c>
      <c r="P150" s="25" t="str">
        <f>IF(COUNTIF($L150,"*ISP Team has convened*"),"1","0")</f>
        <v>0</v>
      </c>
      <c r="Q150" s="25" t="str">
        <f>IF(COUNTIF($L150,"*General retraining of staff*"),"1","0")</f>
        <v>0</v>
      </c>
      <c r="R150" s="25" t="str">
        <f>IF(COUNTIF($L150,"*ISP Team has convened*"),"1","0")</f>
        <v>0</v>
      </c>
      <c r="S150" s="25" t="str">
        <f>IF(COUNTIF($L150,"*Changes made to the ISP*"),"1","0")</f>
        <v>0</v>
      </c>
      <c r="T150" s="25" t="str">
        <f>IF(COUNTIF($L150,"*Assistive Device/Technology added to child's ISP*"),"1","0")</f>
        <v>0</v>
      </c>
      <c r="U150" s="25" t="str">
        <f>IF(COUNTIF($L150,"*Adaptations made to meet identified sensory needs*"),"1","0")</f>
        <v>0</v>
      </c>
      <c r="V150" s="25" t="str">
        <f>IF(COUNTIF($L150,"*Consultation with psychiatrist/medication prescriber*"),"1","0")</f>
        <v>0</v>
      </c>
      <c r="W150" s="25" t="str">
        <f>IF(COUNTIF($L150,"*Consultation with Primary Care Physician/Dentist*"),"1","0")</f>
        <v>0</v>
      </c>
      <c r="X150" s="25" t="str">
        <f>IF(COUNTIF($L150,"*Environmental changes to the setting interior*"),"1","0")</f>
        <v>0</v>
      </c>
      <c r="Y150" s="25" t="str">
        <f>IF(COUNTIF($L150,"*Door Window Dings Added*"),"1","0")</f>
        <v>0</v>
      </c>
      <c r="Z150" s="25" t="str">
        <f>IF(COUNTIF($L150,"*Environmental changes to the child's bedroom*"),"1","0")</f>
        <v>0</v>
      </c>
      <c r="AA150" s="25" t="str">
        <f>IF(COUNTIF($L150,"*Environmental changes to the setting exterior / property*"),"1","0")</f>
        <v>0</v>
      </c>
      <c r="AB150" s="25" t="str">
        <f>IF(COUNTIF($L150,"*Changes made to the child's schedule*"),"1","0")</f>
        <v>0</v>
      </c>
      <c r="AC150" s="25" t="str">
        <f>IF(COUNTIF($L150,"*Changes made to the child's protocols*"),"1","0")</f>
        <v>0</v>
      </c>
      <c r="AD150" s="25" t="str">
        <f>IF(COUNTIF($L150,"*Following a review of the restraints, no steps were taken to decrease the use of restraint/secusion during this reporting period*"),"1","0")</f>
        <v>0</v>
      </c>
      <c r="AE150" s="25">
        <v>0</v>
      </c>
      <c r="AF150" s="25">
        <v>0</v>
      </c>
      <c r="AG150" s="25">
        <v>0</v>
      </c>
      <c r="AH150" s="25" t="s">
        <v>53</v>
      </c>
      <c r="AI150" s="25" t="str">
        <f>IF(COUNTIF($AH150,"*Three or fewer restraints/seclusion occurred during this reporting period*"),"1","0")</f>
        <v>1</v>
      </c>
      <c r="AJ150" s="25" t="str">
        <f>IF(COUNTIF($AH150,"*Update has been made to the FBA*"),"1","0")</f>
        <v>0</v>
      </c>
      <c r="AK150" s="25" t="str">
        <f>IF(COUNTIF($AH150,"*Update has been made to the PBSP*"),"1","0")</f>
        <v>0</v>
      </c>
      <c r="AL150" s="25" t="str">
        <f>IF(COUNTIF($AH150,"*ISP Team has convened*"),"1","0")</f>
        <v>0</v>
      </c>
      <c r="AM150" s="25" t="str">
        <f>IF(COUNTIF($AH150,"*General retraining of staff*"),"1","0")</f>
        <v>0</v>
      </c>
      <c r="AN150" s="25" t="str">
        <f>IF(COUNTIF($AH150,"*ISP Team has convened*"),"1","0")</f>
        <v>0</v>
      </c>
      <c r="AO150" s="25" t="str">
        <f>IF(COUNTIF($AH150,"*Changes made to the ISP*"),"1","0")</f>
        <v>0</v>
      </c>
      <c r="AP150" s="25" t="str">
        <f>IF(COUNTIF($AH150,"*Assistive Device/Technology added to child's ISP*"),"1","0")</f>
        <v>0</v>
      </c>
      <c r="AQ150" s="25" t="str">
        <f>IF(COUNTIF($AH150,"*Adaptations made to meet identified sensory needs*"),"1","0")</f>
        <v>0</v>
      </c>
      <c r="AR150" s="25" t="str">
        <f>IF(COUNTIF($AH150,"*Consultation with psychiatrist/medication prescriber*"),"1","0")</f>
        <v>0</v>
      </c>
      <c r="AS150" s="25" t="str">
        <f>IF(COUNTIF($AH150,"*Consultation with Primary Care Physician/Dentist*"),"1","0")</f>
        <v>0</v>
      </c>
      <c r="AT150" s="25" t="str">
        <f>IF(COUNTIF($AH150,"*Environmental changes to the setting interior*"),"1","0")</f>
        <v>0</v>
      </c>
      <c r="AU150" s="25" t="str">
        <f>IF(COUNTIF($AH150,"*Door Window Dings Added*"),"1","0")</f>
        <v>0</v>
      </c>
      <c r="AV150" s="25" t="str">
        <f>IF(COUNTIF($AH150,"*Environmental changes to the child's bedroom*"),"1","0")</f>
        <v>0</v>
      </c>
      <c r="AW150" s="25" t="str">
        <f>IF(COUNTIF($AH150,"*Environmental changes to the setting exterior / property*"),"1","0")</f>
        <v>0</v>
      </c>
      <c r="AX150" s="25" t="str">
        <f>IF(COUNTIF($AH150,"*Changes made to the child's schedule*"),"1","0")</f>
        <v>0</v>
      </c>
      <c r="AY150" s="25" t="str">
        <f>IF(COUNTIF($AH150,"*Changes made to the child's protocols*"),"1","0")</f>
        <v>0</v>
      </c>
      <c r="AZ150" s="25" t="str">
        <f>IF(COUNTIF($AH150,"*Following a review of the restraints, no steps were taken to decrease the use of restraint/secusion during this reporting period*"),"1","0")</f>
        <v>0</v>
      </c>
    </row>
    <row r="151" spans="1:52" ht="50" customHeight="1" x14ac:dyDescent="0.35">
      <c r="A151" s="28" t="s">
        <v>566</v>
      </c>
      <c r="B151" s="31" t="s">
        <v>107</v>
      </c>
      <c r="C151" s="31" t="s">
        <v>108</v>
      </c>
      <c r="D151" s="31" t="s">
        <v>108</v>
      </c>
      <c r="E151" s="31" t="s">
        <v>112</v>
      </c>
      <c r="F151" s="31" t="s">
        <v>109</v>
      </c>
      <c r="G151" s="31" t="s">
        <v>20</v>
      </c>
      <c r="H151" s="31" t="s">
        <v>54</v>
      </c>
      <c r="I151" s="31">
        <v>0</v>
      </c>
      <c r="J151" s="31">
        <v>0</v>
      </c>
      <c r="K151" s="31">
        <v>0</v>
      </c>
      <c r="L151" s="31" t="s">
        <v>53</v>
      </c>
      <c r="M151" s="25" t="str">
        <f>IF(COUNTIF($L151,"*Three or fewer restraints/seclusion occurred during this reporting period*"),"1","0")</f>
        <v>1</v>
      </c>
      <c r="N151" s="25" t="str">
        <f>IF(COUNTIF($L151,"*Update has been made to the FBA*"),"1","0")</f>
        <v>0</v>
      </c>
      <c r="O151" s="25" t="str">
        <f>IF(COUNTIF($L151,"*Update has been made to the PBSP*"),"1","0")</f>
        <v>0</v>
      </c>
      <c r="P151" s="25" t="str">
        <f>IF(COUNTIF($L151,"*ISP Team has convened*"),"1","0")</f>
        <v>0</v>
      </c>
      <c r="Q151" s="25" t="str">
        <f>IF(COUNTIF($L151,"*General retraining of staff*"),"1","0")</f>
        <v>0</v>
      </c>
      <c r="R151" s="25" t="str">
        <f>IF(COUNTIF($L151,"*ISP Team has convened*"),"1","0")</f>
        <v>0</v>
      </c>
      <c r="S151" s="25" t="str">
        <f>IF(COUNTIF($L151,"*Changes made to the ISP*"),"1","0")</f>
        <v>0</v>
      </c>
      <c r="T151" s="25" t="str">
        <f>IF(COUNTIF($L151,"*Assistive Device/Technology added to child's ISP*"),"1","0")</f>
        <v>0</v>
      </c>
      <c r="U151" s="25" t="str">
        <f>IF(COUNTIF($L151,"*Adaptations made to meet identified sensory needs*"),"1","0")</f>
        <v>0</v>
      </c>
      <c r="V151" s="25" t="str">
        <f>IF(COUNTIF($L151,"*Consultation with psychiatrist/medication prescriber*"),"1","0")</f>
        <v>0</v>
      </c>
      <c r="W151" s="25" t="str">
        <f>IF(COUNTIF($L151,"*Consultation with Primary Care Physician/Dentist*"),"1","0")</f>
        <v>0</v>
      </c>
      <c r="X151" s="25" t="str">
        <f>IF(COUNTIF($L151,"*Environmental changes to the setting interior*"),"1","0")</f>
        <v>0</v>
      </c>
      <c r="Y151" s="25" t="str">
        <f>IF(COUNTIF($L151,"*Door Window Dings Added*"),"1","0")</f>
        <v>0</v>
      </c>
      <c r="Z151" s="25" t="str">
        <f>IF(COUNTIF($L151,"*Environmental changes to the child's bedroom*"),"1","0")</f>
        <v>0</v>
      </c>
      <c r="AA151" s="25" t="str">
        <f>IF(COUNTIF($L151,"*Environmental changes to the setting exterior / property*"),"1","0")</f>
        <v>0</v>
      </c>
      <c r="AB151" s="25" t="str">
        <f>IF(COUNTIF($L151,"*Changes made to the child's schedule*"),"1","0")</f>
        <v>0</v>
      </c>
      <c r="AC151" s="25" t="str">
        <f>IF(COUNTIF($L151,"*Changes made to the child's protocols*"),"1","0")</f>
        <v>0</v>
      </c>
      <c r="AD151" s="25" t="str">
        <f>IF(COUNTIF($L151,"*Following a review of the restraints, no steps were taken to decrease the use of restraint/secusion during this reporting period*"),"1","0")</f>
        <v>0</v>
      </c>
      <c r="AE151" s="25">
        <v>0</v>
      </c>
      <c r="AF151" s="25">
        <v>0</v>
      </c>
      <c r="AG151" s="25">
        <v>0</v>
      </c>
      <c r="AH151" s="25" t="s">
        <v>53</v>
      </c>
      <c r="AI151" s="25" t="str">
        <f>IF(COUNTIF($AH151,"*Three or fewer restraints/seclusion occurred during this reporting period*"),"1","0")</f>
        <v>1</v>
      </c>
      <c r="AJ151" s="25" t="str">
        <f>IF(COUNTIF($AH151,"*Update has been made to the FBA*"),"1","0")</f>
        <v>0</v>
      </c>
      <c r="AK151" s="25" t="str">
        <f>IF(COUNTIF($AH151,"*Update has been made to the PBSP*"),"1","0")</f>
        <v>0</v>
      </c>
      <c r="AL151" s="25" t="str">
        <f>IF(COUNTIF($AH151,"*ISP Team has convened*"),"1","0")</f>
        <v>0</v>
      </c>
      <c r="AM151" s="25" t="str">
        <f>IF(COUNTIF($AH151,"*General retraining of staff*"),"1","0")</f>
        <v>0</v>
      </c>
      <c r="AN151" s="25" t="str">
        <f>IF(COUNTIF($AH151,"*ISP Team has convened*"),"1","0")</f>
        <v>0</v>
      </c>
      <c r="AO151" s="25" t="str">
        <f>IF(COUNTIF($AH151,"*Changes made to the ISP*"),"1","0")</f>
        <v>0</v>
      </c>
      <c r="AP151" s="25" t="str">
        <f>IF(COUNTIF($AH151,"*Assistive Device/Technology added to child's ISP*"),"1","0")</f>
        <v>0</v>
      </c>
      <c r="AQ151" s="25" t="str">
        <f>IF(COUNTIF($AH151,"*Adaptations made to meet identified sensory needs*"),"1","0")</f>
        <v>0</v>
      </c>
      <c r="AR151" s="25" t="str">
        <f>IF(COUNTIF($AH151,"*Consultation with psychiatrist/medication prescriber*"),"1","0")</f>
        <v>0</v>
      </c>
      <c r="AS151" s="25" t="str">
        <f>IF(COUNTIF($AH151,"*Consultation with Primary Care Physician/Dentist*"),"1","0")</f>
        <v>0</v>
      </c>
      <c r="AT151" s="25" t="str">
        <f>IF(COUNTIF($AH151,"*Environmental changes to the setting interior*"),"1","0")</f>
        <v>0</v>
      </c>
      <c r="AU151" s="25" t="str">
        <f>IF(COUNTIF($AH151,"*Door Window Dings Added*"),"1","0")</f>
        <v>0</v>
      </c>
      <c r="AV151" s="25" t="str">
        <f>IF(COUNTIF($AH151,"*Environmental changes to the child's bedroom*"),"1","0")</f>
        <v>0</v>
      </c>
      <c r="AW151" s="25" t="str">
        <f>IF(COUNTIF($AH151,"*Environmental changes to the setting exterior / property*"),"1","0")</f>
        <v>0</v>
      </c>
      <c r="AX151" s="25" t="str">
        <f>IF(COUNTIF($AH151,"*Changes made to the child's schedule*"),"1","0")</f>
        <v>0</v>
      </c>
      <c r="AY151" s="25" t="str">
        <f>IF(COUNTIF($AH151,"*Changes made to the child's protocols*"),"1","0")</f>
        <v>0</v>
      </c>
      <c r="AZ151" s="25" t="str">
        <f>IF(COUNTIF($AH151,"*Following a review of the restraints, no steps were taken to decrease the use of restraint/secusion during this reporting period*"),"1","0")</f>
        <v>0</v>
      </c>
    </row>
    <row r="152" spans="1:52" ht="50" customHeight="1" x14ac:dyDescent="0.35">
      <c r="A152" s="28" t="s">
        <v>567</v>
      </c>
      <c r="B152" s="25" t="s">
        <v>107</v>
      </c>
      <c r="C152" s="25" t="s">
        <v>108</v>
      </c>
      <c r="D152" s="25" t="s">
        <v>108</v>
      </c>
      <c r="E152" s="25" t="s">
        <v>112</v>
      </c>
      <c r="F152" s="25" t="s">
        <v>109</v>
      </c>
      <c r="G152" s="25" t="s">
        <v>20</v>
      </c>
      <c r="H152" s="25" t="s">
        <v>54</v>
      </c>
      <c r="I152" s="25">
        <v>0</v>
      </c>
      <c r="J152" s="25">
        <v>0</v>
      </c>
      <c r="K152" s="25">
        <v>0</v>
      </c>
      <c r="L152" s="25" t="s">
        <v>168</v>
      </c>
      <c r="M152" s="25" t="str">
        <f>IF(COUNTIF($L152,"*Three or fewer restraints/seclusion occurred during this reporting period*"),"1","0")</f>
        <v>0</v>
      </c>
      <c r="N152" s="25" t="str">
        <f>IF(COUNTIF($L152,"*Update has been made to the FBA*"),"1","0")</f>
        <v>0</v>
      </c>
      <c r="O152" s="25" t="str">
        <f>IF(COUNTIF($L152,"*Update has been made to the PBSP*"),"1","0")</f>
        <v>0</v>
      </c>
      <c r="P152" s="25" t="str">
        <f>IF(COUNTIF($L152,"*ISP Team has convened*"),"1","0")</f>
        <v>0</v>
      </c>
      <c r="Q152" s="25" t="str">
        <f>IF(COUNTIF($L152,"*General retraining of staff*"),"1","0")</f>
        <v>1</v>
      </c>
      <c r="R152" s="25" t="str">
        <f>IF(COUNTIF($L152,"*ISP Team has convened*"),"1","0")</f>
        <v>0</v>
      </c>
      <c r="S152" s="25" t="str">
        <f>IF(COUNTIF($L152,"*Changes made to the ISP*"),"1","0")</f>
        <v>0</v>
      </c>
      <c r="T152" s="25" t="str">
        <f>IF(COUNTIF($L152,"*Assistive Device/Technology added to child's ISP*"),"1","0")</f>
        <v>0</v>
      </c>
      <c r="U152" s="25" t="str">
        <f>IF(COUNTIF($L152,"*Adaptations made to meet identified sensory needs*"),"1","0")</f>
        <v>0</v>
      </c>
      <c r="V152" s="25" t="str">
        <f>IF(COUNTIF($L152,"*Consultation with psychiatrist/medication prescriber*"),"1","0")</f>
        <v>0</v>
      </c>
      <c r="W152" s="25" t="str">
        <f>IF(COUNTIF($L152,"*Consultation with Primary Care Physician/Dentist*"),"1","0")</f>
        <v>0</v>
      </c>
      <c r="X152" s="25" t="str">
        <f>IF(COUNTIF($L152,"*Environmental changes to the setting interior*"),"1","0")</f>
        <v>0</v>
      </c>
      <c r="Y152" s="25" t="str">
        <f>IF(COUNTIF($L152,"*Door Window Dings Added*"),"1","0")</f>
        <v>0</v>
      </c>
      <c r="Z152" s="25" t="str">
        <f>IF(COUNTIF($L152,"*Environmental changes to the child's bedroom*"),"1","0")</f>
        <v>0</v>
      </c>
      <c r="AA152" s="25" t="str">
        <f>IF(COUNTIF($L152,"*Environmental changes to the setting exterior / property*"),"1","0")</f>
        <v>0</v>
      </c>
      <c r="AB152" s="25" t="str">
        <f>IF(COUNTIF($L152,"*Changes made to the child's schedule*"),"1","0")</f>
        <v>0</v>
      </c>
      <c r="AC152" s="25" t="str">
        <f>IF(COUNTIF($L152,"*Changes made to the child's protocols*"),"1","0")</f>
        <v>0</v>
      </c>
      <c r="AD152" s="25" t="str">
        <f>IF(COUNTIF($L152,"*Following a review of the restraints, no steps were taken to decrease the use of restraint/secusion during this reporting period*"),"1","0")</f>
        <v>0</v>
      </c>
      <c r="AE152" s="25">
        <v>0</v>
      </c>
      <c r="AF152" s="25">
        <v>0</v>
      </c>
      <c r="AG152" s="25">
        <v>0</v>
      </c>
      <c r="AH152" s="25" t="s">
        <v>168</v>
      </c>
      <c r="AI152" s="25" t="str">
        <f>IF(COUNTIF($AH152,"*Three or fewer restraints/seclusion occurred during this reporting period*"),"1","0")</f>
        <v>0</v>
      </c>
      <c r="AJ152" s="25" t="str">
        <f>IF(COUNTIF($AH152,"*Update has been made to the FBA*"),"1","0")</f>
        <v>0</v>
      </c>
      <c r="AK152" s="25" t="str">
        <f>IF(COUNTIF($AH152,"*Update has been made to the PBSP*"),"1","0")</f>
        <v>0</v>
      </c>
      <c r="AL152" s="25" t="str">
        <f>IF(COUNTIF($AH152,"*ISP Team has convened*"),"1","0")</f>
        <v>0</v>
      </c>
      <c r="AM152" s="25" t="str">
        <f>IF(COUNTIF($AH152,"*General retraining of staff*"),"1","0")</f>
        <v>1</v>
      </c>
      <c r="AN152" s="25" t="str">
        <f>IF(COUNTIF($AH152,"*ISP Team has convened*"),"1","0")</f>
        <v>0</v>
      </c>
      <c r="AO152" s="25" t="str">
        <f>IF(COUNTIF($AH152,"*Changes made to the ISP*"),"1","0")</f>
        <v>0</v>
      </c>
      <c r="AP152" s="25" t="str">
        <f>IF(COUNTIF($AH152,"*Assistive Device/Technology added to child's ISP*"),"1","0")</f>
        <v>0</v>
      </c>
      <c r="AQ152" s="25" t="str">
        <f>IF(COUNTIF($AH152,"*Adaptations made to meet identified sensory needs*"),"1","0")</f>
        <v>0</v>
      </c>
      <c r="AR152" s="25" t="str">
        <f>IF(COUNTIF($AH152,"*Consultation with psychiatrist/medication prescriber*"),"1","0")</f>
        <v>0</v>
      </c>
      <c r="AS152" s="25" t="str">
        <f>IF(COUNTIF($AH152,"*Consultation with Primary Care Physician/Dentist*"),"1","0")</f>
        <v>0</v>
      </c>
      <c r="AT152" s="25" t="str">
        <f>IF(COUNTIF($AH152,"*Environmental changes to the setting interior*"),"1","0")</f>
        <v>0</v>
      </c>
      <c r="AU152" s="25" t="str">
        <f>IF(COUNTIF($AH152,"*Door Window Dings Added*"),"1","0")</f>
        <v>0</v>
      </c>
      <c r="AV152" s="25" t="str">
        <f>IF(COUNTIF($AH152,"*Environmental changes to the child's bedroom*"),"1","0")</f>
        <v>0</v>
      </c>
      <c r="AW152" s="25" t="str">
        <f>IF(COUNTIF($AH152,"*Environmental changes to the setting exterior / property*"),"1","0")</f>
        <v>0</v>
      </c>
      <c r="AX152" s="25" t="str">
        <f>IF(COUNTIF($AH152,"*Changes made to the child's schedule*"),"1","0")</f>
        <v>0</v>
      </c>
      <c r="AY152" s="25" t="str">
        <f>IF(COUNTIF($AH152,"*Changes made to the child's protocols*"),"1","0")</f>
        <v>0</v>
      </c>
      <c r="AZ152" s="25" t="str">
        <f>IF(COUNTIF($AH152,"*Following a review of the restraints, no steps were taken to decrease the use of restraint/secusion during this reporting period*"),"1","0")</f>
        <v>0</v>
      </c>
    </row>
    <row r="153" spans="1:52" ht="50" customHeight="1" x14ac:dyDescent="0.35">
      <c r="A153" s="28" t="s">
        <v>568</v>
      </c>
      <c r="B153" s="25" t="s">
        <v>107</v>
      </c>
      <c r="C153" s="25" t="s">
        <v>108</v>
      </c>
      <c r="D153" s="25" t="s">
        <v>108</v>
      </c>
      <c r="E153" s="25" t="s">
        <v>112</v>
      </c>
      <c r="F153" s="25" t="s">
        <v>109</v>
      </c>
      <c r="G153" s="25" t="s">
        <v>54</v>
      </c>
      <c r="H153" s="25" t="s">
        <v>54</v>
      </c>
      <c r="I153" s="25">
        <v>0</v>
      </c>
      <c r="J153" s="25">
        <v>0</v>
      </c>
      <c r="K153" s="25">
        <v>0</v>
      </c>
      <c r="L153" s="25" t="s">
        <v>53</v>
      </c>
      <c r="M153" s="25" t="str">
        <f>IF(COUNTIF($L153,"*Three or fewer restraints/seclusion occurred during this reporting period*"),"1","0")</f>
        <v>1</v>
      </c>
      <c r="N153" s="25" t="str">
        <f>IF(COUNTIF($L153,"*Update has been made to the FBA*"),"1","0")</f>
        <v>0</v>
      </c>
      <c r="O153" s="25" t="str">
        <f>IF(COUNTIF($L153,"*Update has been made to the PBSP*"),"1","0")</f>
        <v>0</v>
      </c>
      <c r="P153" s="25" t="str">
        <f>IF(COUNTIF($L153,"*ISP Team has convened*"),"1","0")</f>
        <v>0</v>
      </c>
      <c r="Q153" s="25" t="str">
        <f>IF(COUNTIF($L153,"*General retraining of staff*"),"1","0")</f>
        <v>0</v>
      </c>
      <c r="R153" s="25" t="str">
        <f>IF(COUNTIF($L153,"*ISP Team has convened*"),"1","0")</f>
        <v>0</v>
      </c>
      <c r="S153" s="25" t="str">
        <f>IF(COUNTIF($L153,"*Changes made to the ISP*"),"1","0")</f>
        <v>0</v>
      </c>
      <c r="T153" s="25" t="str">
        <f>IF(COUNTIF($L153,"*Assistive Device/Technology added to child's ISP*"),"1","0")</f>
        <v>0</v>
      </c>
      <c r="U153" s="25" t="str">
        <f>IF(COUNTIF($L153,"*Adaptations made to meet identified sensory needs*"),"1","0")</f>
        <v>0</v>
      </c>
      <c r="V153" s="25" t="str">
        <f>IF(COUNTIF($L153,"*Consultation with psychiatrist/medication prescriber*"),"1","0")</f>
        <v>0</v>
      </c>
      <c r="W153" s="25" t="str">
        <f>IF(COUNTIF($L153,"*Consultation with Primary Care Physician/Dentist*"),"1","0")</f>
        <v>0</v>
      </c>
      <c r="X153" s="25" t="str">
        <f>IF(COUNTIF($L153,"*Environmental changes to the setting interior*"),"1","0")</f>
        <v>0</v>
      </c>
      <c r="Y153" s="25" t="str">
        <f>IF(COUNTIF($L153,"*Door Window Dings Added*"),"1","0")</f>
        <v>0</v>
      </c>
      <c r="Z153" s="25" t="str">
        <f>IF(COUNTIF($L153,"*Environmental changes to the child's bedroom*"),"1","0")</f>
        <v>0</v>
      </c>
      <c r="AA153" s="25" t="str">
        <f>IF(COUNTIF($L153,"*Environmental changes to the setting exterior / property*"),"1","0")</f>
        <v>0</v>
      </c>
      <c r="AB153" s="25" t="str">
        <f>IF(COUNTIF($L153,"*Changes made to the child's schedule*"),"1","0")</f>
        <v>0</v>
      </c>
      <c r="AC153" s="25" t="str">
        <f>IF(COUNTIF($L153,"*Changes made to the child's protocols*"),"1","0")</f>
        <v>0</v>
      </c>
      <c r="AD153" s="25" t="str">
        <f>IF(COUNTIF($L153,"*Following a review of the restraints, no steps were taken to decrease the use of restraint/secusion during this reporting period*"),"1","0")</f>
        <v>0</v>
      </c>
      <c r="AE153" s="25">
        <v>0</v>
      </c>
      <c r="AF153" s="25">
        <v>0</v>
      </c>
      <c r="AG153" s="25">
        <v>0</v>
      </c>
      <c r="AH153" s="25" t="s">
        <v>53</v>
      </c>
      <c r="AI153" s="25" t="str">
        <f>IF(COUNTIF($AH153,"*Three or fewer restraints/seclusion occurred during this reporting period*"),"1","0")</f>
        <v>1</v>
      </c>
      <c r="AJ153" s="25" t="str">
        <f>IF(COUNTIF($AH153,"*Update has been made to the FBA*"),"1","0")</f>
        <v>0</v>
      </c>
      <c r="AK153" s="25" t="str">
        <f>IF(COUNTIF($AH153,"*Update has been made to the PBSP*"),"1","0")</f>
        <v>0</v>
      </c>
      <c r="AL153" s="25" t="str">
        <f>IF(COUNTIF($AH153,"*ISP Team has convened*"),"1","0")</f>
        <v>0</v>
      </c>
      <c r="AM153" s="25" t="str">
        <f>IF(COUNTIF($AH153,"*General retraining of staff*"),"1","0")</f>
        <v>0</v>
      </c>
      <c r="AN153" s="25" t="str">
        <f>IF(COUNTIF($AH153,"*ISP Team has convened*"),"1","0")</f>
        <v>0</v>
      </c>
      <c r="AO153" s="25" t="str">
        <f>IF(COUNTIF($AH153,"*Changes made to the ISP*"),"1","0")</f>
        <v>0</v>
      </c>
      <c r="AP153" s="25" t="str">
        <f>IF(COUNTIF($AH153,"*Assistive Device/Technology added to child's ISP*"),"1","0")</f>
        <v>0</v>
      </c>
      <c r="AQ153" s="25" t="str">
        <f>IF(COUNTIF($AH153,"*Adaptations made to meet identified sensory needs*"),"1","0")</f>
        <v>0</v>
      </c>
      <c r="AR153" s="25" t="str">
        <f>IF(COUNTIF($AH153,"*Consultation with psychiatrist/medication prescriber*"),"1","0")</f>
        <v>0</v>
      </c>
      <c r="AS153" s="25" t="str">
        <f>IF(COUNTIF($AH153,"*Consultation with Primary Care Physician/Dentist*"),"1","0")</f>
        <v>0</v>
      </c>
      <c r="AT153" s="25" t="str">
        <f>IF(COUNTIF($AH153,"*Environmental changes to the setting interior*"),"1","0")</f>
        <v>0</v>
      </c>
      <c r="AU153" s="25" t="str">
        <f>IF(COUNTIF($AH153,"*Door Window Dings Added*"),"1","0")</f>
        <v>0</v>
      </c>
      <c r="AV153" s="25" t="str">
        <f>IF(COUNTIF($AH153,"*Environmental changes to the child's bedroom*"),"1","0")</f>
        <v>0</v>
      </c>
      <c r="AW153" s="25" t="str">
        <f>IF(COUNTIF($AH153,"*Environmental changes to the setting exterior / property*"),"1","0")</f>
        <v>0</v>
      </c>
      <c r="AX153" s="25" t="str">
        <f>IF(COUNTIF($AH153,"*Changes made to the child's schedule*"),"1","0")</f>
        <v>0</v>
      </c>
      <c r="AY153" s="25" t="str">
        <f>IF(COUNTIF($AH153,"*Changes made to the child's protocols*"),"1","0")</f>
        <v>0</v>
      </c>
      <c r="AZ153" s="25" t="str">
        <f>IF(COUNTIF($AH153,"*Following a review of the restraints, no steps were taken to decrease the use of restraint/secusion during this reporting period*"),"1","0")</f>
        <v>0</v>
      </c>
    </row>
    <row r="154" spans="1:52" ht="50" customHeight="1" x14ac:dyDescent="0.35">
      <c r="A154" s="28" t="s">
        <v>569</v>
      </c>
      <c r="B154" s="25" t="s">
        <v>107</v>
      </c>
      <c r="C154" s="25" t="s">
        <v>108</v>
      </c>
      <c r="D154" s="25" t="s">
        <v>108</v>
      </c>
      <c r="E154" s="25" t="s">
        <v>112</v>
      </c>
      <c r="F154" s="25" t="s">
        <v>109</v>
      </c>
      <c r="G154" s="25" t="s">
        <v>20</v>
      </c>
      <c r="H154" s="25" t="s">
        <v>54</v>
      </c>
      <c r="I154" s="25">
        <v>0</v>
      </c>
      <c r="J154" s="25">
        <v>0</v>
      </c>
      <c r="K154" s="25">
        <v>0</v>
      </c>
      <c r="L154" s="25" t="s">
        <v>53</v>
      </c>
      <c r="M154" s="25" t="str">
        <f>IF(COUNTIF($L154,"*Three or fewer restraints/seclusion occurred during this reporting period*"),"1","0")</f>
        <v>1</v>
      </c>
      <c r="N154" s="25" t="str">
        <f>IF(COUNTIF($L154,"*Update has been made to the FBA*"),"1","0")</f>
        <v>0</v>
      </c>
      <c r="O154" s="25" t="str">
        <f>IF(COUNTIF($L154,"*Update has been made to the PBSP*"),"1","0")</f>
        <v>0</v>
      </c>
      <c r="P154" s="25" t="str">
        <f>IF(COUNTIF($L154,"*ISP Team has convened*"),"1","0")</f>
        <v>0</v>
      </c>
      <c r="Q154" s="25" t="str">
        <f>IF(COUNTIF($L154,"*General retraining of staff*"),"1","0")</f>
        <v>0</v>
      </c>
      <c r="R154" s="25" t="str">
        <f>IF(COUNTIF($L154,"*ISP Team has convened*"),"1","0")</f>
        <v>0</v>
      </c>
      <c r="S154" s="25" t="str">
        <f>IF(COUNTIF($L154,"*Changes made to the ISP*"),"1","0")</f>
        <v>0</v>
      </c>
      <c r="T154" s="25" t="str">
        <f>IF(COUNTIF($L154,"*Assistive Device/Technology added to child's ISP*"),"1","0")</f>
        <v>0</v>
      </c>
      <c r="U154" s="25" t="str">
        <f>IF(COUNTIF($L154,"*Adaptations made to meet identified sensory needs*"),"1","0")</f>
        <v>0</v>
      </c>
      <c r="V154" s="25" t="str">
        <f>IF(COUNTIF($L154,"*Consultation with psychiatrist/medication prescriber*"),"1","0")</f>
        <v>0</v>
      </c>
      <c r="W154" s="25" t="str">
        <f>IF(COUNTIF($L154,"*Consultation with Primary Care Physician/Dentist*"),"1","0")</f>
        <v>0</v>
      </c>
      <c r="X154" s="25" t="str">
        <f>IF(COUNTIF($L154,"*Environmental changes to the setting interior*"),"1","0")</f>
        <v>0</v>
      </c>
      <c r="Y154" s="25" t="str">
        <f>IF(COUNTIF($L154,"*Door Window Dings Added*"),"1","0")</f>
        <v>0</v>
      </c>
      <c r="Z154" s="25" t="str">
        <f>IF(COUNTIF($L154,"*Environmental changes to the child's bedroom*"),"1","0")</f>
        <v>0</v>
      </c>
      <c r="AA154" s="25" t="str">
        <f>IF(COUNTIF($L154,"*Environmental changes to the setting exterior / property*"),"1","0")</f>
        <v>0</v>
      </c>
      <c r="AB154" s="25" t="str">
        <f>IF(COUNTIF($L154,"*Changes made to the child's schedule*"),"1","0")</f>
        <v>0</v>
      </c>
      <c r="AC154" s="25" t="str">
        <f>IF(COUNTIF($L154,"*Changes made to the child's protocols*"),"1","0")</f>
        <v>0</v>
      </c>
      <c r="AD154" s="25" t="str">
        <f>IF(COUNTIF($L154,"*Following a review of the restraints, no steps were taken to decrease the use of restraint/secusion during this reporting period*"),"1","0")</f>
        <v>0</v>
      </c>
      <c r="AE154" s="25">
        <v>0</v>
      </c>
      <c r="AF154" s="25">
        <v>0</v>
      </c>
      <c r="AG154" s="25">
        <v>0</v>
      </c>
      <c r="AH154" s="25" t="s">
        <v>53</v>
      </c>
      <c r="AI154" s="25" t="str">
        <f>IF(COUNTIF($AH154,"*Three or fewer restraints/seclusion occurred during this reporting period*"),"1","0")</f>
        <v>1</v>
      </c>
      <c r="AJ154" s="25" t="str">
        <f>IF(COUNTIF($AH154,"*Update has been made to the FBA*"),"1","0")</f>
        <v>0</v>
      </c>
      <c r="AK154" s="25" t="str">
        <f>IF(COUNTIF($AH154,"*Update has been made to the PBSP*"),"1","0")</f>
        <v>0</v>
      </c>
      <c r="AL154" s="25" t="str">
        <f>IF(COUNTIF($AH154,"*ISP Team has convened*"),"1","0")</f>
        <v>0</v>
      </c>
      <c r="AM154" s="25" t="str">
        <f>IF(COUNTIF($AH154,"*General retraining of staff*"),"1","0")</f>
        <v>0</v>
      </c>
      <c r="AN154" s="25" t="str">
        <f>IF(COUNTIF($AH154,"*ISP Team has convened*"),"1","0")</f>
        <v>0</v>
      </c>
      <c r="AO154" s="25" t="str">
        <f>IF(COUNTIF($AH154,"*Changes made to the ISP*"),"1","0")</f>
        <v>0</v>
      </c>
      <c r="AP154" s="25" t="str">
        <f>IF(COUNTIF($AH154,"*Assistive Device/Technology added to child's ISP*"),"1","0")</f>
        <v>0</v>
      </c>
      <c r="AQ154" s="25" t="str">
        <f>IF(COUNTIF($AH154,"*Adaptations made to meet identified sensory needs*"),"1","0")</f>
        <v>0</v>
      </c>
      <c r="AR154" s="25" t="str">
        <f>IF(COUNTIF($AH154,"*Consultation with psychiatrist/medication prescriber*"),"1","0")</f>
        <v>0</v>
      </c>
      <c r="AS154" s="25" t="str">
        <f>IF(COUNTIF($AH154,"*Consultation with Primary Care Physician/Dentist*"),"1","0")</f>
        <v>0</v>
      </c>
      <c r="AT154" s="25" t="str">
        <f>IF(COUNTIF($AH154,"*Environmental changes to the setting interior*"),"1","0")</f>
        <v>0</v>
      </c>
      <c r="AU154" s="25" t="str">
        <f>IF(COUNTIF($AH154,"*Door Window Dings Added*"),"1","0")</f>
        <v>0</v>
      </c>
      <c r="AV154" s="25" t="str">
        <f>IF(COUNTIF($AH154,"*Environmental changes to the child's bedroom*"),"1","0")</f>
        <v>0</v>
      </c>
      <c r="AW154" s="25" t="str">
        <f>IF(COUNTIF($AH154,"*Environmental changes to the setting exterior / property*"),"1","0")</f>
        <v>0</v>
      </c>
      <c r="AX154" s="25" t="str">
        <f>IF(COUNTIF($AH154,"*Changes made to the child's schedule*"),"1","0")</f>
        <v>0</v>
      </c>
      <c r="AY154" s="25" t="str">
        <f>IF(COUNTIF($AH154,"*Changes made to the child's protocols*"),"1","0")</f>
        <v>0</v>
      </c>
      <c r="AZ154" s="25" t="str">
        <f>IF(COUNTIF($AH154,"*Following a review of the restraints, no steps were taken to decrease the use of restraint/secusion during this reporting period*"),"1","0")</f>
        <v>0</v>
      </c>
    </row>
    <row r="155" spans="1:52" ht="50" customHeight="1" x14ac:dyDescent="0.35">
      <c r="A155" s="28" t="s">
        <v>570</v>
      </c>
      <c r="B155" s="25" t="s">
        <v>107</v>
      </c>
      <c r="C155" s="25" t="s">
        <v>113</v>
      </c>
      <c r="D155" s="25" t="s">
        <v>113</v>
      </c>
      <c r="E155" s="25" t="s">
        <v>112</v>
      </c>
      <c r="F155" s="25" t="s">
        <v>109</v>
      </c>
      <c r="G155" s="25" t="s">
        <v>20</v>
      </c>
      <c r="H155" s="25" t="s">
        <v>54</v>
      </c>
      <c r="I155" s="25">
        <v>0</v>
      </c>
      <c r="J155" s="25">
        <v>0</v>
      </c>
      <c r="K155" s="25">
        <v>0</v>
      </c>
      <c r="L155" s="25" t="s">
        <v>53</v>
      </c>
      <c r="M155" s="25" t="str">
        <f>IF(COUNTIF($L155,"*Three or fewer restraints/seclusion occurred during this reporting period*"),"1","0")</f>
        <v>1</v>
      </c>
      <c r="N155" s="25" t="str">
        <f>IF(COUNTIF($L155,"*Update has been made to the FBA*"),"1","0")</f>
        <v>0</v>
      </c>
      <c r="O155" s="25" t="str">
        <f>IF(COUNTIF($L155,"*Update has been made to the PBSP*"),"1","0")</f>
        <v>0</v>
      </c>
      <c r="P155" s="25" t="str">
        <f>IF(COUNTIF($L155,"*ISP Team has convened*"),"1","0")</f>
        <v>0</v>
      </c>
      <c r="Q155" s="25" t="str">
        <f>IF(COUNTIF($L155,"*General retraining of staff*"),"1","0")</f>
        <v>0</v>
      </c>
      <c r="R155" s="25" t="str">
        <f>IF(COUNTIF($L155,"*ISP Team has convened*"),"1","0")</f>
        <v>0</v>
      </c>
      <c r="S155" s="25" t="str">
        <f>IF(COUNTIF($L155,"*Changes made to the ISP*"),"1","0")</f>
        <v>0</v>
      </c>
      <c r="T155" s="25" t="str">
        <f>IF(COUNTIF($L155,"*Assistive Device/Technology added to child's ISP*"),"1","0")</f>
        <v>0</v>
      </c>
      <c r="U155" s="25" t="str">
        <f>IF(COUNTIF($L155,"*Adaptations made to meet identified sensory needs*"),"1","0")</f>
        <v>0</v>
      </c>
      <c r="V155" s="25" t="str">
        <f>IF(COUNTIF($L155,"*Consultation with psychiatrist/medication prescriber*"),"1","0")</f>
        <v>0</v>
      </c>
      <c r="W155" s="25" t="str">
        <f>IF(COUNTIF($L155,"*Consultation with Primary Care Physician/Dentist*"),"1","0")</f>
        <v>0</v>
      </c>
      <c r="X155" s="25" t="str">
        <f>IF(COUNTIF($L155,"*Environmental changes to the setting interior*"),"1","0")</f>
        <v>0</v>
      </c>
      <c r="Y155" s="25" t="str">
        <f>IF(COUNTIF($L155,"*Door Window Dings Added*"),"1","0")</f>
        <v>0</v>
      </c>
      <c r="Z155" s="25" t="str">
        <f>IF(COUNTIF($L155,"*Environmental changes to the child's bedroom*"),"1","0")</f>
        <v>0</v>
      </c>
      <c r="AA155" s="25" t="str">
        <f>IF(COUNTIF($L155,"*Environmental changes to the setting exterior / property*"),"1","0")</f>
        <v>0</v>
      </c>
      <c r="AB155" s="25" t="str">
        <f>IF(COUNTIF($L155,"*Changes made to the child's schedule*"),"1","0")</f>
        <v>0</v>
      </c>
      <c r="AC155" s="25" t="str">
        <f>IF(COUNTIF($L155,"*Changes made to the child's protocols*"),"1","0")</f>
        <v>0</v>
      </c>
      <c r="AD155" s="25" t="str">
        <f>IF(COUNTIF($L155,"*Following a review of the restraints, no steps were taken to decrease the use of restraint/secusion during this reporting period*"),"1","0")</f>
        <v>0</v>
      </c>
      <c r="AE155" s="25">
        <v>0</v>
      </c>
      <c r="AF155" s="25">
        <v>0</v>
      </c>
      <c r="AG155" s="25">
        <v>0</v>
      </c>
      <c r="AH155" s="25" t="s">
        <v>53</v>
      </c>
      <c r="AI155" s="25" t="str">
        <f>IF(COUNTIF($AH155,"*Three or fewer restraints/seclusion occurred during this reporting period*"),"1","0")</f>
        <v>1</v>
      </c>
      <c r="AJ155" s="25" t="str">
        <f>IF(COUNTIF($AH155,"*Update has been made to the FBA*"),"1","0")</f>
        <v>0</v>
      </c>
      <c r="AK155" s="25" t="str">
        <f>IF(COUNTIF($AH155,"*Update has been made to the PBSP*"),"1","0")</f>
        <v>0</v>
      </c>
      <c r="AL155" s="25" t="str">
        <f>IF(COUNTIF($AH155,"*ISP Team has convened*"),"1","0")</f>
        <v>0</v>
      </c>
      <c r="AM155" s="25" t="str">
        <f>IF(COUNTIF($AH155,"*General retraining of staff*"),"1","0")</f>
        <v>0</v>
      </c>
      <c r="AN155" s="25" t="str">
        <f>IF(COUNTIF($AH155,"*ISP Team has convened*"),"1","0")</f>
        <v>0</v>
      </c>
      <c r="AO155" s="25" t="str">
        <f>IF(COUNTIF($AH155,"*Changes made to the ISP*"),"1","0")</f>
        <v>0</v>
      </c>
      <c r="AP155" s="25" t="str">
        <f>IF(COUNTIF($AH155,"*Assistive Device/Technology added to child's ISP*"),"1","0")</f>
        <v>0</v>
      </c>
      <c r="AQ155" s="25" t="str">
        <f>IF(COUNTIF($AH155,"*Adaptations made to meet identified sensory needs*"),"1","0")</f>
        <v>0</v>
      </c>
      <c r="AR155" s="25" t="str">
        <f>IF(COUNTIF($AH155,"*Consultation with psychiatrist/medication prescriber*"),"1","0")</f>
        <v>0</v>
      </c>
      <c r="AS155" s="25" t="str">
        <f>IF(COUNTIF($AH155,"*Consultation with Primary Care Physician/Dentist*"),"1","0")</f>
        <v>0</v>
      </c>
      <c r="AT155" s="25" t="str">
        <f>IF(COUNTIF($AH155,"*Environmental changes to the setting interior*"),"1","0")</f>
        <v>0</v>
      </c>
      <c r="AU155" s="25" t="str">
        <f>IF(COUNTIF($AH155,"*Door Window Dings Added*"),"1","0")</f>
        <v>0</v>
      </c>
      <c r="AV155" s="25" t="str">
        <f>IF(COUNTIF($AH155,"*Environmental changes to the child's bedroom*"),"1","0")</f>
        <v>0</v>
      </c>
      <c r="AW155" s="25" t="str">
        <f>IF(COUNTIF($AH155,"*Environmental changes to the setting exterior / property*"),"1","0")</f>
        <v>0</v>
      </c>
      <c r="AX155" s="25" t="str">
        <f>IF(COUNTIF($AH155,"*Changes made to the child's schedule*"),"1","0")</f>
        <v>0</v>
      </c>
      <c r="AY155" s="25" t="str">
        <f>IF(COUNTIF($AH155,"*Changes made to the child's protocols*"),"1","0")</f>
        <v>0</v>
      </c>
      <c r="AZ155" s="25" t="str">
        <f>IF(COUNTIF($AH155,"*Following a review of the restraints, no steps were taken to decrease the use of restraint/secusion during this reporting period*"),"1","0")</f>
        <v>0</v>
      </c>
    </row>
    <row r="156" spans="1:52" ht="50" customHeight="1" x14ac:dyDescent="0.35">
      <c r="A156" s="28" t="s">
        <v>571</v>
      </c>
      <c r="B156" s="25" t="s">
        <v>111</v>
      </c>
      <c r="C156" s="25" t="s">
        <v>113</v>
      </c>
      <c r="D156" s="25" t="s">
        <v>113</v>
      </c>
      <c r="E156" s="25" t="s">
        <v>112</v>
      </c>
      <c r="F156" s="25" t="s">
        <v>167</v>
      </c>
      <c r="G156" s="25" t="s">
        <v>20</v>
      </c>
      <c r="H156" s="25" t="s">
        <v>54</v>
      </c>
      <c r="I156" s="25">
        <v>0</v>
      </c>
      <c r="J156" s="25">
        <v>0</v>
      </c>
      <c r="K156" s="32">
        <v>0</v>
      </c>
      <c r="L156" s="25" t="s">
        <v>185</v>
      </c>
      <c r="M156" s="25" t="str">
        <f>IF(COUNTIF($L156,"*Three or fewer restraints/seclusion occurred during this reporting period*"),"1","0")</f>
        <v>0</v>
      </c>
      <c r="N156" s="25" t="str">
        <f>IF(COUNTIF($L156,"*Update has been made to the FBA*"),"1","0")</f>
        <v>0</v>
      </c>
      <c r="O156" s="25" t="str">
        <f>IF(COUNTIF($L156,"*Update has been made to the PBSP*"),"1","0")</f>
        <v>1</v>
      </c>
      <c r="P156" s="25" t="str">
        <f>IF(COUNTIF($L156,"*ISP Team has convened*"),"1","0")</f>
        <v>0</v>
      </c>
      <c r="Q156" s="25" t="str">
        <f>IF(COUNTIF($L156,"*General retraining of staff*"),"1","0")</f>
        <v>1</v>
      </c>
      <c r="R156" s="25" t="str">
        <f>IF(COUNTIF($L156,"*ISP Team has convened*"),"1","0")</f>
        <v>0</v>
      </c>
      <c r="S156" s="25" t="str">
        <f>IF(COUNTIF($L156,"*Changes made to the ISP*"),"1","0")</f>
        <v>0</v>
      </c>
      <c r="T156" s="25" t="str">
        <f>IF(COUNTIF($L156,"*Assistive Device/Technology added to child's ISP*"),"1","0")</f>
        <v>0</v>
      </c>
      <c r="U156" s="25" t="str">
        <f>IF(COUNTIF($L156,"*Adaptations made to meet identified sensory needs*"),"1","0")</f>
        <v>0</v>
      </c>
      <c r="V156" s="25" t="str">
        <f>IF(COUNTIF($L156,"*Consultation with psychiatrist/medication prescriber*"),"1","0")</f>
        <v>0</v>
      </c>
      <c r="W156" s="25" t="str">
        <f>IF(COUNTIF($L156,"*Consultation with Primary Care Physician/Dentist*"),"1","0")</f>
        <v>0</v>
      </c>
      <c r="X156" s="25" t="str">
        <f>IF(COUNTIF($L156,"*Environmental changes to the setting interior*"),"1","0")</f>
        <v>0</v>
      </c>
      <c r="Y156" s="25" t="str">
        <f>IF(COUNTIF($L156,"*Door Window Dings Added*"),"1","0")</f>
        <v>0</v>
      </c>
      <c r="Z156" s="25" t="str">
        <f>IF(COUNTIF($L156,"*Environmental changes to the child's bedroom*"),"1","0")</f>
        <v>0</v>
      </c>
      <c r="AA156" s="25" t="str">
        <f>IF(COUNTIF($L156,"*Environmental changes to the setting exterior / property*"),"1","0")</f>
        <v>0</v>
      </c>
      <c r="AB156" s="25" t="str">
        <f>IF(COUNTIF($L156,"*Changes made to the child's schedule*"),"1","0")</f>
        <v>0</v>
      </c>
      <c r="AC156" s="25" t="str">
        <f>IF(COUNTIF($L156,"*Changes made to the child's protocols*"),"1","0")</f>
        <v>0</v>
      </c>
      <c r="AD156" s="25" t="str">
        <f>IF(COUNTIF($L156,"*Following a review of the restraints, no steps were taken to decrease the use of restraint/secusion during this reporting period*"),"1","0")</f>
        <v>0</v>
      </c>
      <c r="AE156" s="25">
        <v>0</v>
      </c>
      <c r="AF156" s="25">
        <v>0</v>
      </c>
      <c r="AG156" s="25">
        <v>0</v>
      </c>
      <c r="AH156" s="25" t="s">
        <v>187</v>
      </c>
      <c r="AI156" s="25" t="str">
        <f>IF(COUNTIF($AH156,"*Three or fewer restraints/seclusion occurred during this reporting period*"),"1","0")</f>
        <v>0</v>
      </c>
      <c r="AJ156" s="25" t="str">
        <f>IF(COUNTIF($AH156,"*Update has been made to the FBA*"),"1","0")</f>
        <v>0</v>
      </c>
      <c r="AK156" s="25" t="str">
        <f>IF(COUNTIF($AH156,"*Update has been made to the PBSP*"),"1","0")</f>
        <v>1</v>
      </c>
      <c r="AL156" s="25" t="str">
        <f>IF(COUNTIF($AH156,"*ISP Team has convened*"),"1","0")</f>
        <v>0</v>
      </c>
      <c r="AM156" s="25" t="str">
        <f>IF(COUNTIF($AH156,"*General retraining of staff*"),"1","0")</f>
        <v>1</v>
      </c>
      <c r="AN156" s="25" t="str">
        <f>IF(COUNTIF($AH156,"*ISP Team has convened*"),"1","0")</f>
        <v>0</v>
      </c>
      <c r="AO156" s="25" t="str">
        <f>IF(COUNTIF($AH156,"*Changes made to the ISP*"),"1","0")</f>
        <v>0</v>
      </c>
      <c r="AP156" s="25" t="str">
        <f>IF(COUNTIF($AH156,"*Assistive Device/Technology added to child's ISP*"),"1","0")</f>
        <v>0</v>
      </c>
      <c r="AQ156" s="25" t="str">
        <f>IF(COUNTIF($AH156,"*Adaptations made to meet identified sensory needs*"),"1","0")</f>
        <v>0</v>
      </c>
      <c r="AR156" s="25" t="str">
        <f>IF(COUNTIF($AH156,"*Consultation with psychiatrist/medication prescriber*"),"1","0")</f>
        <v>0</v>
      </c>
      <c r="AS156" s="25" t="str">
        <f>IF(COUNTIF($AH156,"*Consultation with Primary Care Physician/Dentist*"),"1","0")</f>
        <v>0</v>
      </c>
      <c r="AT156" s="25" t="str">
        <f>IF(COUNTIF($AH156,"*Environmental changes to the setting interior*"),"1","0")</f>
        <v>0</v>
      </c>
      <c r="AU156" s="25" t="str">
        <f>IF(COUNTIF($AH156,"*Door Window Dings Added*"),"1","0")</f>
        <v>0</v>
      </c>
      <c r="AV156" s="25" t="str">
        <f>IF(COUNTIF($AH156,"*Environmental changes to the child's bedroom*"),"1","0")</f>
        <v>0</v>
      </c>
      <c r="AW156" s="25" t="str">
        <f>IF(COUNTIF($AH156,"*Environmental changes to the setting exterior / property*"),"1","0")</f>
        <v>0</v>
      </c>
      <c r="AX156" s="25" t="str">
        <f>IF(COUNTIF($AH156,"*Changes made to the child's schedule*"),"1","0")</f>
        <v>0</v>
      </c>
      <c r="AY156" s="25" t="str">
        <f>IF(COUNTIF($AH156,"*Changes made to the child's protocols*"),"1","0")</f>
        <v>0</v>
      </c>
      <c r="AZ156" s="25" t="str">
        <f>IF(COUNTIF($AH156,"*Following a review of the restraints, no steps were taken to decrease the use of restraint/secusion during this reporting period*"),"1","0")</f>
        <v>0</v>
      </c>
    </row>
    <row r="157" spans="1:52" ht="50" customHeight="1" x14ac:dyDescent="0.35">
      <c r="A157" s="28" t="s">
        <v>572</v>
      </c>
      <c r="B157" s="25" t="s">
        <v>107</v>
      </c>
      <c r="C157" s="25" t="s">
        <v>108</v>
      </c>
      <c r="D157" s="25" t="s">
        <v>108</v>
      </c>
      <c r="E157" s="25" t="s">
        <v>112</v>
      </c>
      <c r="F157" s="25" t="s">
        <v>109</v>
      </c>
      <c r="G157" s="25" t="s">
        <v>54</v>
      </c>
      <c r="H157" s="25" t="s">
        <v>54</v>
      </c>
      <c r="I157" s="25">
        <v>0</v>
      </c>
      <c r="J157" s="25">
        <v>0</v>
      </c>
      <c r="K157" s="25">
        <v>0</v>
      </c>
      <c r="L157" s="25" t="s">
        <v>53</v>
      </c>
      <c r="M157" s="25" t="str">
        <f>IF(COUNTIF($L157,"*Three or fewer restraints/seclusion occurred during this reporting period*"),"1","0")</f>
        <v>1</v>
      </c>
      <c r="N157" s="25" t="str">
        <f>IF(COUNTIF($L157,"*Update has been made to the FBA*"),"1","0")</f>
        <v>0</v>
      </c>
      <c r="O157" s="25" t="str">
        <f>IF(COUNTIF($L157,"*Update has been made to the PBSP*"),"1","0")</f>
        <v>0</v>
      </c>
      <c r="P157" s="25" t="str">
        <f>IF(COUNTIF($L157,"*ISP Team has convened*"),"1","0")</f>
        <v>0</v>
      </c>
      <c r="Q157" s="25" t="str">
        <f>IF(COUNTIF($L157,"*General retraining of staff*"),"1","0")</f>
        <v>0</v>
      </c>
      <c r="R157" s="25" t="str">
        <f>IF(COUNTIF($L157,"*ISP Team has convened*"),"1","0")</f>
        <v>0</v>
      </c>
      <c r="S157" s="25" t="str">
        <f>IF(COUNTIF($L157,"*Changes made to the ISP*"),"1","0")</f>
        <v>0</v>
      </c>
      <c r="T157" s="25" t="str">
        <f>IF(COUNTIF($L157,"*Assistive Device/Technology added to child's ISP*"),"1","0")</f>
        <v>0</v>
      </c>
      <c r="U157" s="25" t="str">
        <f>IF(COUNTIF($L157,"*Adaptations made to meet identified sensory needs*"),"1","0")</f>
        <v>0</v>
      </c>
      <c r="V157" s="25" t="str">
        <f>IF(COUNTIF($L157,"*Consultation with psychiatrist/medication prescriber*"),"1","0")</f>
        <v>0</v>
      </c>
      <c r="W157" s="25" t="str">
        <f>IF(COUNTIF($L157,"*Consultation with Primary Care Physician/Dentist*"),"1","0")</f>
        <v>0</v>
      </c>
      <c r="X157" s="25" t="str">
        <f>IF(COUNTIF($L157,"*Environmental changes to the setting interior*"),"1","0")</f>
        <v>0</v>
      </c>
      <c r="Y157" s="25" t="str">
        <f>IF(COUNTIF($L157,"*Door Window Dings Added*"),"1","0")</f>
        <v>0</v>
      </c>
      <c r="Z157" s="25" t="str">
        <f>IF(COUNTIF($L157,"*Environmental changes to the child's bedroom*"),"1","0")</f>
        <v>0</v>
      </c>
      <c r="AA157" s="25" t="str">
        <f>IF(COUNTIF($L157,"*Environmental changes to the setting exterior / property*"),"1","0")</f>
        <v>0</v>
      </c>
      <c r="AB157" s="25" t="str">
        <f>IF(COUNTIF($L157,"*Changes made to the child's schedule*"),"1","0")</f>
        <v>0</v>
      </c>
      <c r="AC157" s="25" t="str">
        <f>IF(COUNTIF($L157,"*Changes made to the child's protocols*"),"1","0")</f>
        <v>0</v>
      </c>
      <c r="AD157" s="25" t="str">
        <f>IF(COUNTIF($L157,"*Following a review of the restraints, no steps were taken to decrease the use of restraint/secusion during this reporting period*"),"1","0")</f>
        <v>0</v>
      </c>
      <c r="AE157" s="25">
        <v>0</v>
      </c>
      <c r="AF157" s="25">
        <v>0</v>
      </c>
      <c r="AG157" s="25">
        <v>0</v>
      </c>
      <c r="AH157" s="25" t="s">
        <v>53</v>
      </c>
      <c r="AI157" s="25" t="str">
        <f>IF(COUNTIF($AH157,"*Three or fewer restraints/seclusion occurred during this reporting period*"),"1","0")</f>
        <v>1</v>
      </c>
      <c r="AJ157" s="25" t="str">
        <f>IF(COUNTIF($AH157,"*Update has been made to the FBA*"),"1","0")</f>
        <v>0</v>
      </c>
      <c r="AK157" s="25" t="str">
        <f>IF(COUNTIF($AH157,"*Update has been made to the PBSP*"),"1","0")</f>
        <v>0</v>
      </c>
      <c r="AL157" s="25" t="str">
        <f>IF(COUNTIF($AH157,"*ISP Team has convened*"),"1","0")</f>
        <v>0</v>
      </c>
      <c r="AM157" s="25" t="str">
        <f>IF(COUNTIF($AH157,"*General retraining of staff*"),"1","0")</f>
        <v>0</v>
      </c>
      <c r="AN157" s="25" t="str">
        <f>IF(COUNTIF($AH157,"*ISP Team has convened*"),"1","0")</f>
        <v>0</v>
      </c>
      <c r="AO157" s="25" t="str">
        <f>IF(COUNTIF($AH157,"*Changes made to the ISP*"),"1","0")</f>
        <v>0</v>
      </c>
      <c r="AP157" s="25" t="str">
        <f>IF(COUNTIF($AH157,"*Assistive Device/Technology added to child's ISP*"),"1","0")</f>
        <v>0</v>
      </c>
      <c r="AQ157" s="25" t="str">
        <f>IF(COUNTIF($AH157,"*Adaptations made to meet identified sensory needs*"),"1","0")</f>
        <v>0</v>
      </c>
      <c r="AR157" s="25" t="str">
        <f>IF(COUNTIF($AH157,"*Consultation with psychiatrist/medication prescriber*"),"1","0")</f>
        <v>0</v>
      </c>
      <c r="AS157" s="25" t="str">
        <f>IF(COUNTIF($AH157,"*Consultation with Primary Care Physician/Dentist*"),"1","0")</f>
        <v>0</v>
      </c>
      <c r="AT157" s="25" t="str">
        <f>IF(COUNTIF($AH157,"*Environmental changes to the setting interior*"),"1","0")</f>
        <v>0</v>
      </c>
      <c r="AU157" s="25" t="str">
        <f>IF(COUNTIF($AH157,"*Door Window Dings Added*"),"1","0")</f>
        <v>0</v>
      </c>
      <c r="AV157" s="25" t="str">
        <f>IF(COUNTIF($AH157,"*Environmental changes to the child's bedroom*"),"1","0")</f>
        <v>0</v>
      </c>
      <c r="AW157" s="25" t="str">
        <f>IF(COUNTIF($AH157,"*Environmental changes to the setting exterior / property*"),"1","0")</f>
        <v>0</v>
      </c>
      <c r="AX157" s="25" t="str">
        <f>IF(COUNTIF($AH157,"*Changes made to the child's schedule*"),"1","0")</f>
        <v>0</v>
      </c>
      <c r="AY157" s="25" t="str">
        <f>IF(COUNTIF($AH157,"*Changes made to the child's protocols*"),"1","0")</f>
        <v>0</v>
      </c>
      <c r="AZ157" s="25" t="str">
        <f>IF(COUNTIF($AH157,"*Following a review of the restraints, no steps were taken to decrease the use of restraint/secusion during this reporting period*"),"1","0")</f>
        <v>0</v>
      </c>
    </row>
    <row r="158" spans="1:52" ht="50" customHeight="1" x14ac:dyDescent="0.35">
      <c r="A158" s="28" t="s">
        <v>573</v>
      </c>
      <c r="B158" s="25" t="s">
        <v>107</v>
      </c>
      <c r="C158" s="25" t="s">
        <v>108</v>
      </c>
      <c r="D158" s="25" t="s">
        <v>108</v>
      </c>
      <c r="E158" s="25" t="s">
        <v>112</v>
      </c>
      <c r="F158" s="25" t="s">
        <v>109</v>
      </c>
      <c r="G158" s="25" t="s">
        <v>20</v>
      </c>
      <c r="H158" s="25" t="s">
        <v>54</v>
      </c>
      <c r="I158" s="25">
        <v>0</v>
      </c>
      <c r="J158" s="25">
        <v>0</v>
      </c>
      <c r="K158" s="25">
        <v>0</v>
      </c>
      <c r="L158" s="25" t="s">
        <v>53</v>
      </c>
      <c r="M158" s="25" t="str">
        <f>IF(COUNTIF($L158,"*Three or fewer restraints/seclusion occurred during this reporting period*"),"1","0")</f>
        <v>1</v>
      </c>
      <c r="N158" s="25" t="str">
        <f>IF(COUNTIF($L158,"*Update has been made to the FBA*"),"1","0")</f>
        <v>0</v>
      </c>
      <c r="O158" s="25" t="str">
        <f>IF(COUNTIF($L158,"*Update has been made to the PBSP*"),"1","0")</f>
        <v>0</v>
      </c>
      <c r="P158" s="25" t="str">
        <f>IF(COUNTIF($L158,"*ISP Team has convened*"),"1","0")</f>
        <v>0</v>
      </c>
      <c r="Q158" s="25" t="str">
        <f>IF(COUNTIF($L158,"*General retraining of staff*"),"1","0")</f>
        <v>0</v>
      </c>
      <c r="R158" s="25" t="str">
        <f>IF(COUNTIF($L158,"*ISP Team has convened*"),"1","0")</f>
        <v>0</v>
      </c>
      <c r="S158" s="25" t="str">
        <f>IF(COUNTIF($L158,"*Changes made to the ISP*"),"1","0")</f>
        <v>0</v>
      </c>
      <c r="T158" s="25" t="str">
        <f>IF(COUNTIF($L158,"*Assistive Device/Technology added to child's ISP*"),"1","0")</f>
        <v>0</v>
      </c>
      <c r="U158" s="25" t="str">
        <f>IF(COUNTIF($L158,"*Adaptations made to meet identified sensory needs*"),"1","0")</f>
        <v>0</v>
      </c>
      <c r="V158" s="25" t="str">
        <f>IF(COUNTIF($L158,"*Consultation with psychiatrist/medication prescriber*"),"1","0")</f>
        <v>0</v>
      </c>
      <c r="W158" s="25" t="str">
        <f>IF(COUNTIF($L158,"*Consultation with Primary Care Physician/Dentist*"),"1","0")</f>
        <v>0</v>
      </c>
      <c r="X158" s="25" t="str">
        <f>IF(COUNTIF($L158,"*Environmental changes to the setting interior*"),"1","0")</f>
        <v>0</v>
      </c>
      <c r="Y158" s="25" t="str">
        <f>IF(COUNTIF($L158,"*Door Window Dings Added*"),"1","0")</f>
        <v>0</v>
      </c>
      <c r="Z158" s="25" t="str">
        <f>IF(COUNTIF($L158,"*Environmental changes to the child's bedroom*"),"1","0")</f>
        <v>0</v>
      </c>
      <c r="AA158" s="25" t="str">
        <f>IF(COUNTIF($L158,"*Environmental changes to the setting exterior / property*"),"1","0")</f>
        <v>0</v>
      </c>
      <c r="AB158" s="25" t="str">
        <f>IF(COUNTIF($L158,"*Changes made to the child's schedule*"),"1","0")</f>
        <v>0</v>
      </c>
      <c r="AC158" s="25" t="str">
        <f>IF(COUNTIF($L158,"*Changes made to the child's protocols*"),"1","0")</f>
        <v>0</v>
      </c>
      <c r="AD158" s="25" t="str">
        <f>IF(COUNTIF($L158,"*Following a review of the restraints, no steps were taken to decrease the use of restraint/secusion during this reporting period*"),"1","0")</f>
        <v>0</v>
      </c>
      <c r="AE158" s="25">
        <v>0</v>
      </c>
      <c r="AF158" s="25">
        <v>0</v>
      </c>
      <c r="AG158" s="25">
        <v>0</v>
      </c>
      <c r="AH158" s="25" t="s">
        <v>53</v>
      </c>
      <c r="AI158" s="25" t="str">
        <f>IF(COUNTIF($AH158,"*Three or fewer restraints/seclusion occurred during this reporting period*"),"1","0")</f>
        <v>1</v>
      </c>
      <c r="AJ158" s="25" t="str">
        <f>IF(COUNTIF($AH158,"*Update has been made to the FBA*"),"1","0")</f>
        <v>0</v>
      </c>
      <c r="AK158" s="25" t="str">
        <f>IF(COUNTIF($AH158,"*Update has been made to the PBSP*"),"1","0")</f>
        <v>0</v>
      </c>
      <c r="AL158" s="25" t="str">
        <f>IF(COUNTIF($AH158,"*ISP Team has convened*"),"1","0")</f>
        <v>0</v>
      </c>
      <c r="AM158" s="25" t="str">
        <f>IF(COUNTIF($AH158,"*General retraining of staff*"),"1","0")</f>
        <v>0</v>
      </c>
      <c r="AN158" s="25" t="str">
        <f>IF(COUNTIF($AH158,"*ISP Team has convened*"),"1","0")</f>
        <v>0</v>
      </c>
      <c r="AO158" s="25" t="str">
        <f>IF(COUNTIF($AH158,"*Changes made to the ISP*"),"1","0")</f>
        <v>0</v>
      </c>
      <c r="AP158" s="25" t="str">
        <f>IF(COUNTIF($AH158,"*Assistive Device/Technology added to child's ISP*"),"1","0")</f>
        <v>0</v>
      </c>
      <c r="AQ158" s="25" t="str">
        <f>IF(COUNTIF($AH158,"*Adaptations made to meet identified sensory needs*"),"1","0")</f>
        <v>0</v>
      </c>
      <c r="AR158" s="25" t="str">
        <f>IF(COUNTIF($AH158,"*Consultation with psychiatrist/medication prescriber*"),"1","0")</f>
        <v>0</v>
      </c>
      <c r="AS158" s="25" t="str">
        <f>IF(COUNTIF($AH158,"*Consultation with Primary Care Physician/Dentist*"),"1","0")</f>
        <v>0</v>
      </c>
      <c r="AT158" s="25" t="str">
        <f>IF(COUNTIF($AH158,"*Environmental changes to the setting interior*"),"1","0")</f>
        <v>0</v>
      </c>
      <c r="AU158" s="25" t="str">
        <f>IF(COUNTIF($AH158,"*Door Window Dings Added*"),"1","0")</f>
        <v>0</v>
      </c>
      <c r="AV158" s="25" t="str">
        <f>IF(COUNTIF($AH158,"*Environmental changes to the child's bedroom*"),"1","0")</f>
        <v>0</v>
      </c>
      <c r="AW158" s="25" t="str">
        <f>IF(COUNTIF($AH158,"*Environmental changes to the setting exterior / property*"),"1","0")</f>
        <v>0</v>
      </c>
      <c r="AX158" s="25" t="str">
        <f>IF(COUNTIF($AH158,"*Changes made to the child's schedule*"),"1","0")</f>
        <v>0</v>
      </c>
      <c r="AY158" s="25" t="str">
        <f>IF(COUNTIF($AH158,"*Changes made to the child's protocols*"),"1","0")</f>
        <v>0</v>
      </c>
      <c r="AZ158" s="25" t="str">
        <f>IF(COUNTIF($AH158,"*Following a review of the restraints, no steps were taken to decrease the use of restraint/secusion during this reporting period*"),"1","0")</f>
        <v>0</v>
      </c>
    </row>
    <row r="159" spans="1:52" ht="50" customHeight="1" x14ac:dyDescent="0.35">
      <c r="A159" s="28" t="s">
        <v>574</v>
      </c>
      <c r="B159" s="25" t="s">
        <v>107</v>
      </c>
      <c r="C159" s="25" t="s">
        <v>108</v>
      </c>
      <c r="D159" s="25" t="s">
        <v>108</v>
      </c>
      <c r="E159" s="25" t="s">
        <v>112</v>
      </c>
      <c r="F159" s="25" t="s">
        <v>109</v>
      </c>
      <c r="G159" s="25" t="s">
        <v>20</v>
      </c>
      <c r="H159" s="25" t="s">
        <v>54</v>
      </c>
      <c r="I159" s="25">
        <v>0</v>
      </c>
      <c r="J159" s="25">
        <v>0</v>
      </c>
      <c r="K159" s="25">
        <v>0</v>
      </c>
      <c r="L159" s="25" t="s">
        <v>53</v>
      </c>
      <c r="M159" s="25" t="str">
        <f>IF(COUNTIF($L159,"*Three or fewer restraints/seclusion occurred during this reporting period*"),"1","0")</f>
        <v>1</v>
      </c>
      <c r="N159" s="25" t="str">
        <f>IF(COUNTIF($L159,"*Update has been made to the FBA*"),"1","0")</f>
        <v>0</v>
      </c>
      <c r="O159" s="25" t="str">
        <f>IF(COUNTIF($L159,"*Update has been made to the PBSP*"),"1","0")</f>
        <v>0</v>
      </c>
      <c r="P159" s="25" t="str">
        <f>IF(COUNTIF($L159,"*ISP Team has convened*"),"1","0")</f>
        <v>0</v>
      </c>
      <c r="Q159" s="25" t="str">
        <f>IF(COUNTIF($L159,"*General retraining of staff*"),"1","0")</f>
        <v>0</v>
      </c>
      <c r="R159" s="25" t="str">
        <f>IF(COUNTIF($L159,"*ISP Team has convened*"),"1","0")</f>
        <v>0</v>
      </c>
      <c r="S159" s="25" t="str">
        <f>IF(COUNTIF($L159,"*Changes made to the ISP*"),"1","0")</f>
        <v>0</v>
      </c>
      <c r="T159" s="25" t="str">
        <f>IF(COUNTIF($L159,"*Assistive Device/Technology added to child's ISP*"),"1","0")</f>
        <v>0</v>
      </c>
      <c r="U159" s="25" t="str">
        <f>IF(COUNTIF($L159,"*Adaptations made to meet identified sensory needs*"),"1","0")</f>
        <v>0</v>
      </c>
      <c r="V159" s="25" t="str">
        <f>IF(COUNTIF($L159,"*Consultation with psychiatrist/medication prescriber*"),"1","0")</f>
        <v>0</v>
      </c>
      <c r="W159" s="25" t="str">
        <f>IF(COUNTIF($L159,"*Consultation with Primary Care Physician/Dentist*"),"1","0")</f>
        <v>0</v>
      </c>
      <c r="X159" s="25" t="str">
        <f>IF(COUNTIF($L159,"*Environmental changes to the setting interior*"),"1","0")</f>
        <v>0</v>
      </c>
      <c r="Y159" s="25" t="str">
        <f>IF(COUNTIF($L159,"*Door Window Dings Added*"),"1","0")</f>
        <v>0</v>
      </c>
      <c r="Z159" s="25" t="str">
        <f>IF(COUNTIF($L159,"*Environmental changes to the child's bedroom*"),"1","0")</f>
        <v>0</v>
      </c>
      <c r="AA159" s="25" t="str">
        <f>IF(COUNTIF($L159,"*Environmental changes to the setting exterior / property*"),"1","0")</f>
        <v>0</v>
      </c>
      <c r="AB159" s="25" t="str">
        <f>IF(COUNTIF($L159,"*Changes made to the child's schedule*"),"1","0")</f>
        <v>0</v>
      </c>
      <c r="AC159" s="25" t="str">
        <f>IF(COUNTIF($L159,"*Changes made to the child's protocols*"),"1","0")</f>
        <v>0</v>
      </c>
      <c r="AD159" s="25" t="str">
        <f>IF(COUNTIF($L159,"*Following a review of the restraints, no steps were taken to decrease the use of restraint/secusion during this reporting period*"),"1","0")</f>
        <v>0</v>
      </c>
      <c r="AE159" s="25">
        <v>0</v>
      </c>
      <c r="AF159" s="25">
        <v>0</v>
      </c>
      <c r="AG159" s="25">
        <v>0</v>
      </c>
      <c r="AH159" s="25" t="s">
        <v>53</v>
      </c>
      <c r="AI159" s="25" t="str">
        <f>IF(COUNTIF($AH159,"*Three or fewer restraints/seclusion occurred during this reporting period*"),"1","0")</f>
        <v>1</v>
      </c>
      <c r="AJ159" s="25" t="str">
        <f>IF(COUNTIF($AH159,"*Update has been made to the FBA*"),"1","0")</f>
        <v>0</v>
      </c>
      <c r="AK159" s="25" t="str">
        <f>IF(COUNTIF($AH159,"*Update has been made to the PBSP*"),"1","0")</f>
        <v>0</v>
      </c>
      <c r="AL159" s="25" t="str">
        <f>IF(COUNTIF($AH159,"*ISP Team has convened*"),"1","0")</f>
        <v>0</v>
      </c>
      <c r="AM159" s="25" t="str">
        <f>IF(COUNTIF($AH159,"*General retraining of staff*"),"1","0")</f>
        <v>0</v>
      </c>
      <c r="AN159" s="25" t="str">
        <f>IF(COUNTIF($AH159,"*ISP Team has convened*"),"1","0")</f>
        <v>0</v>
      </c>
      <c r="AO159" s="25" t="str">
        <f>IF(COUNTIF($AH159,"*Changes made to the ISP*"),"1","0")</f>
        <v>0</v>
      </c>
      <c r="AP159" s="25" t="str">
        <f>IF(COUNTIF($AH159,"*Assistive Device/Technology added to child's ISP*"),"1","0")</f>
        <v>0</v>
      </c>
      <c r="AQ159" s="25" t="str">
        <f>IF(COUNTIF($AH159,"*Adaptations made to meet identified sensory needs*"),"1","0")</f>
        <v>0</v>
      </c>
      <c r="AR159" s="25" t="str">
        <f>IF(COUNTIF($AH159,"*Consultation with psychiatrist/medication prescriber*"),"1","0")</f>
        <v>0</v>
      </c>
      <c r="AS159" s="25" t="str">
        <f>IF(COUNTIF($AH159,"*Consultation with Primary Care Physician/Dentist*"),"1","0")</f>
        <v>0</v>
      </c>
      <c r="AT159" s="25" t="str">
        <f>IF(COUNTIF($AH159,"*Environmental changes to the setting interior*"),"1","0")</f>
        <v>0</v>
      </c>
      <c r="AU159" s="25" t="str">
        <f>IF(COUNTIF($AH159,"*Door Window Dings Added*"),"1","0")</f>
        <v>0</v>
      </c>
      <c r="AV159" s="25" t="str">
        <f>IF(COUNTIF($AH159,"*Environmental changes to the child's bedroom*"),"1","0")</f>
        <v>0</v>
      </c>
      <c r="AW159" s="25" t="str">
        <f>IF(COUNTIF($AH159,"*Environmental changes to the setting exterior / property*"),"1","0")</f>
        <v>0</v>
      </c>
      <c r="AX159" s="25" t="str">
        <f>IF(COUNTIF($AH159,"*Changes made to the child's schedule*"),"1","0")</f>
        <v>0</v>
      </c>
      <c r="AY159" s="25" t="str">
        <f>IF(COUNTIF($AH159,"*Changes made to the child's protocols*"),"1","0")</f>
        <v>0</v>
      </c>
      <c r="AZ159" s="25" t="str">
        <f>IF(COUNTIF($AH159,"*Following a review of the restraints, no steps were taken to decrease the use of restraint/secusion during this reporting period*"),"1","0")</f>
        <v>0</v>
      </c>
    </row>
    <row r="160" spans="1:52" ht="50" customHeight="1" x14ac:dyDescent="0.35">
      <c r="A160" s="28" t="s">
        <v>575</v>
      </c>
      <c r="B160" s="25" t="s">
        <v>107</v>
      </c>
      <c r="C160" s="25" t="s">
        <v>108</v>
      </c>
      <c r="D160" s="25" t="s">
        <v>108</v>
      </c>
      <c r="E160" s="25" t="s">
        <v>112</v>
      </c>
      <c r="F160" s="25" t="s">
        <v>109</v>
      </c>
      <c r="G160" s="25" t="s">
        <v>20</v>
      </c>
      <c r="H160" s="25" t="s">
        <v>54</v>
      </c>
      <c r="I160" s="25">
        <v>0</v>
      </c>
      <c r="J160" s="25">
        <v>0</v>
      </c>
      <c r="K160" s="32">
        <v>0</v>
      </c>
      <c r="L160" s="25" t="s">
        <v>53</v>
      </c>
      <c r="M160" s="25" t="str">
        <f>IF(COUNTIF($L160,"*Three or fewer restraints/seclusion occurred during this reporting period*"),"1","0")</f>
        <v>1</v>
      </c>
      <c r="N160" s="25" t="str">
        <f>IF(COUNTIF($L160,"*Update has been made to the FBA*"),"1","0")</f>
        <v>0</v>
      </c>
      <c r="O160" s="25" t="str">
        <f>IF(COUNTIF($L160,"*Update has been made to the PBSP*"),"1","0")</f>
        <v>0</v>
      </c>
      <c r="P160" s="25" t="str">
        <f>IF(COUNTIF($L160,"*ISP Team has convened*"),"1","0")</f>
        <v>0</v>
      </c>
      <c r="Q160" s="25" t="str">
        <f>IF(COUNTIF($L160,"*General retraining of staff*"),"1","0")</f>
        <v>0</v>
      </c>
      <c r="R160" s="25" t="str">
        <f>IF(COUNTIF($L160,"*ISP Team has convened*"),"1","0")</f>
        <v>0</v>
      </c>
      <c r="S160" s="25" t="str">
        <f>IF(COUNTIF($L160,"*Changes made to the ISP*"),"1","0")</f>
        <v>0</v>
      </c>
      <c r="T160" s="25" t="str">
        <f>IF(COUNTIF($L160,"*Assistive Device/Technology added to child's ISP*"),"1","0")</f>
        <v>0</v>
      </c>
      <c r="U160" s="25" t="str">
        <f>IF(COUNTIF($L160,"*Adaptations made to meet identified sensory needs*"),"1","0")</f>
        <v>0</v>
      </c>
      <c r="V160" s="25" t="str">
        <f>IF(COUNTIF($L160,"*Consultation with psychiatrist/medication prescriber*"),"1","0")</f>
        <v>0</v>
      </c>
      <c r="W160" s="25" t="str">
        <f>IF(COUNTIF($L160,"*Consultation with Primary Care Physician/Dentist*"),"1","0")</f>
        <v>0</v>
      </c>
      <c r="X160" s="25" t="str">
        <f>IF(COUNTIF($L160,"*Environmental changes to the setting interior*"),"1","0")</f>
        <v>0</v>
      </c>
      <c r="Y160" s="25" t="str">
        <f>IF(COUNTIF($L160,"*Door Window Dings Added*"),"1","0")</f>
        <v>0</v>
      </c>
      <c r="Z160" s="25" t="str">
        <f>IF(COUNTIF($L160,"*Environmental changes to the child's bedroom*"),"1","0")</f>
        <v>0</v>
      </c>
      <c r="AA160" s="25" t="str">
        <f>IF(COUNTIF($L160,"*Environmental changes to the setting exterior / property*"),"1","0")</f>
        <v>0</v>
      </c>
      <c r="AB160" s="25" t="str">
        <f>IF(COUNTIF($L160,"*Changes made to the child's schedule*"),"1","0")</f>
        <v>0</v>
      </c>
      <c r="AC160" s="25" t="str">
        <f>IF(COUNTIF($L160,"*Changes made to the child's protocols*"),"1","0")</f>
        <v>0</v>
      </c>
      <c r="AD160" s="25" t="str">
        <f>IF(COUNTIF($L160,"*Following a review of the restraints, no steps were taken to decrease the use of restraint/secusion during this reporting period*"),"1","0")</f>
        <v>0</v>
      </c>
      <c r="AE160" s="25">
        <v>0</v>
      </c>
      <c r="AF160" s="25">
        <v>0</v>
      </c>
      <c r="AG160" s="25">
        <v>0</v>
      </c>
      <c r="AH160" s="25" t="s">
        <v>53</v>
      </c>
      <c r="AI160" s="25" t="str">
        <f>IF(COUNTIF($AH160,"*Three or fewer restraints/seclusion occurred during this reporting period*"),"1","0")</f>
        <v>1</v>
      </c>
      <c r="AJ160" s="25" t="str">
        <f>IF(COUNTIF($AH160,"*Update has been made to the FBA*"),"1","0")</f>
        <v>0</v>
      </c>
      <c r="AK160" s="25" t="str">
        <f>IF(COUNTIF($AH160,"*Update has been made to the PBSP*"),"1","0")</f>
        <v>0</v>
      </c>
      <c r="AL160" s="25" t="str">
        <f>IF(COUNTIF($AH160,"*ISP Team has convened*"),"1","0")</f>
        <v>0</v>
      </c>
      <c r="AM160" s="25" t="str">
        <f>IF(COUNTIF($AH160,"*General retraining of staff*"),"1","0")</f>
        <v>0</v>
      </c>
      <c r="AN160" s="25" t="str">
        <f>IF(COUNTIF($AH160,"*ISP Team has convened*"),"1","0")</f>
        <v>0</v>
      </c>
      <c r="AO160" s="25" t="str">
        <f>IF(COUNTIF($AH160,"*Changes made to the ISP*"),"1","0")</f>
        <v>0</v>
      </c>
      <c r="AP160" s="25" t="str">
        <f>IF(COUNTIF($AH160,"*Assistive Device/Technology added to child's ISP*"),"1","0")</f>
        <v>0</v>
      </c>
      <c r="AQ160" s="25" t="str">
        <f>IF(COUNTIF($AH160,"*Adaptations made to meet identified sensory needs*"),"1","0")</f>
        <v>0</v>
      </c>
      <c r="AR160" s="25" t="str">
        <f>IF(COUNTIF($AH160,"*Consultation with psychiatrist/medication prescriber*"),"1","0")</f>
        <v>0</v>
      </c>
      <c r="AS160" s="25" t="str">
        <f>IF(COUNTIF($AH160,"*Consultation with Primary Care Physician/Dentist*"),"1","0")</f>
        <v>0</v>
      </c>
      <c r="AT160" s="25" t="str">
        <f>IF(COUNTIF($AH160,"*Environmental changes to the setting interior*"),"1","0")</f>
        <v>0</v>
      </c>
      <c r="AU160" s="25" t="str">
        <f>IF(COUNTIF($AH160,"*Door Window Dings Added*"),"1","0")</f>
        <v>0</v>
      </c>
      <c r="AV160" s="25" t="str">
        <f>IF(COUNTIF($AH160,"*Environmental changes to the child's bedroom*"),"1","0")</f>
        <v>0</v>
      </c>
      <c r="AW160" s="25" t="str">
        <f>IF(COUNTIF($AH160,"*Environmental changes to the setting exterior / property*"),"1","0")</f>
        <v>0</v>
      </c>
      <c r="AX160" s="25" t="str">
        <f>IF(COUNTIF($AH160,"*Changes made to the child's schedule*"),"1","0")</f>
        <v>0</v>
      </c>
      <c r="AY160" s="25" t="str">
        <f>IF(COUNTIF($AH160,"*Changes made to the child's protocols*"),"1","0")</f>
        <v>0</v>
      </c>
      <c r="AZ160" s="25" t="str">
        <f>IF(COUNTIF($AH160,"*Following a review of the restraints, no steps were taken to decrease the use of restraint/secusion during this reporting period*"),"1","0")</f>
        <v>0</v>
      </c>
    </row>
    <row r="161" spans="1:52" ht="50" customHeight="1" x14ac:dyDescent="0.35">
      <c r="A161" s="28" t="s">
        <v>576</v>
      </c>
      <c r="B161" s="25" t="s">
        <v>107</v>
      </c>
      <c r="C161" s="25" t="s">
        <v>113</v>
      </c>
      <c r="D161" s="25" t="s">
        <v>113</v>
      </c>
      <c r="E161" s="25" t="s">
        <v>112</v>
      </c>
      <c r="F161" s="25" t="s">
        <v>109</v>
      </c>
      <c r="G161" s="25" t="s">
        <v>20</v>
      </c>
      <c r="H161" s="25" t="s">
        <v>54</v>
      </c>
      <c r="I161" s="25">
        <v>0</v>
      </c>
      <c r="J161" s="25">
        <v>0</v>
      </c>
      <c r="K161" s="25">
        <v>0</v>
      </c>
      <c r="L161" s="25" t="s">
        <v>53</v>
      </c>
      <c r="M161" s="25" t="str">
        <f>IF(COUNTIF($L161,"*Three or fewer restraints/seclusion occurred during this reporting period*"),"1","0")</f>
        <v>1</v>
      </c>
      <c r="N161" s="25" t="str">
        <f>IF(COUNTIF($L161,"*Update has been made to the FBA*"),"1","0")</f>
        <v>0</v>
      </c>
      <c r="O161" s="25" t="str">
        <f>IF(COUNTIF($L161,"*Update has been made to the PBSP*"),"1","0")</f>
        <v>0</v>
      </c>
      <c r="P161" s="25" t="str">
        <f>IF(COUNTIF($L161,"*ISP Team has convened*"),"1","0")</f>
        <v>0</v>
      </c>
      <c r="Q161" s="25" t="str">
        <f>IF(COUNTIF($L161,"*General retraining of staff*"),"1","0")</f>
        <v>0</v>
      </c>
      <c r="R161" s="25" t="str">
        <f>IF(COUNTIF($L161,"*ISP Team has convened*"),"1","0")</f>
        <v>0</v>
      </c>
      <c r="S161" s="25" t="str">
        <f>IF(COUNTIF($L161,"*Changes made to the ISP*"),"1","0")</f>
        <v>0</v>
      </c>
      <c r="T161" s="25" t="str">
        <f>IF(COUNTIF($L161,"*Assistive Device/Technology added to child's ISP*"),"1","0")</f>
        <v>0</v>
      </c>
      <c r="U161" s="25" t="str">
        <f>IF(COUNTIF($L161,"*Adaptations made to meet identified sensory needs*"),"1","0")</f>
        <v>0</v>
      </c>
      <c r="V161" s="25" t="str">
        <f>IF(COUNTIF($L161,"*Consultation with psychiatrist/medication prescriber*"),"1","0")</f>
        <v>0</v>
      </c>
      <c r="W161" s="25" t="str">
        <f>IF(COUNTIF($L161,"*Consultation with Primary Care Physician/Dentist*"),"1","0")</f>
        <v>0</v>
      </c>
      <c r="X161" s="25" t="str">
        <f>IF(COUNTIF($L161,"*Environmental changes to the setting interior*"),"1","0")</f>
        <v>0</v>
      </c>
      <c r="Y161" s="25" t="str">
        <f>IF(COUNTIF($L161,"*Door Window Dings Added*"),"1","0")</f>
        <v>0</v>
      </c>
      <c r="Z161" s="25" t="str">
        <f>IF(COUNTIF($L161,"*Environmental changes to the child's bedroom*"),"1","0")</f>
        <v>0</v>
      </c>
      <c r="AA161" s="25" t="str">
        <f>IF(COUNTIF($L161,"*Environmental changes to the setting exterior / property*"),"1","0")</f>
        <v>0</v>
      </c>
      <c r="AB161" s="25" t="str">
        <f>IF(COUNTIF($L161,"*Changes made to the child's schedule*"),"1","0")</f>
        <v>0</v>
      </c>
      <c r="AC161" s="25" t="str">
        <f>IF(COUNTIF($L161,"*Changes made to the child's protocols*"),"1","0")</f>
        <v>0</v>
      </c>
      <c r="AD161" s="25" t="str">
        <f>IF(COUNTIF($L161,"*Following a review of the restraints, no steps were taken to decrease the use of restraint/secusion during this reporting period*"),"1","0")</f>
        <v>0</v>
      </c>
      <c r="AE161" s="25">
        <v>0</v>
      </c>
      <c r="AF161" s="25">
        <v>0</v>
      </c>
      <c r="AG161" s="25">
        <v>0</v>
      </c>
      <c r="AH161" s="25" t="s">
        <v>53</v>
      </c>
      <c r="AI161" s="25" t="str">
        <f>IF(COUNTIF($AH161,"*Three or fewer restraints/seclusion occurred during this reporting period*"),"1","0")</f>
        <v>1</v>
      </c>
      <c r="AJ161" s="25" t="str">
        <f>IF(COUNTIF($AH161,"*Update has been made to the FBA*"),"1","0")</f>
        <v>0</v>
      </c>
      <c r="AK161" s="25" t="str">
        <f>IF(COUNTIF($AH161,"*Update has been made to the PBSP*"),"1","0")</f>
        <v>0</v>
      </c>
      <c r="AL161" s="25" t="str">
        <f>IF(COUNTIF($AH161,"*ISP Team has convened*"),"1","0")</f>
        <v>0</v>
      </c>
      <c r="AM161" s="25" t="str">
        <f>IF(COUNTIF($AH161,"*General retraining of staff*"),"1","0")</f>
        <v>0</v>
      </c>
      <c r="AN161" s="25" t="str">
        <f>IF(COUNTIF($AH161,"*ISP Team has convened*"),"1","0")</f>
        <v>0</v>
      </c>
      <c r="AO161" s="25" t="str">
        <f>IF(COUNTIF($AH161,"*Changes made to the ISP*"),"1","0")</f>
        <v>0</v>
      </c>
      <c r="AP161" s="25" t="str">
        <f>IF(COUNTIF($AH161,"*Assistive Device/Technology added to child's ISP*"),"1","0")</f>
        <v>0</v>
      </c>
      <c r="AQ161" s="25" t="str">
        <f>IF(COUNTIF($AH161,"*Adaptations made to meet identified sensory needs*"),"1","0")</f>
        <v>0</v>
      </c>
      <c r="AR161" s="25" t="str">
        <f>IF(COUNTIF($AH161,"*Consultation with psychiatrist/medication prescriber*"),"1","0")</f>
        <v>0</v>
      </c>
      <c r="AS161" s="25" t="str">
        <f>IF(COUNTIF($AH161,"*Consultation with Primary Care Physician/Dentist*"),"1","0")</f>
        <v>0</v>
      </c>
      <c r="AT161" s="25" t="str">
        <f>IF(COUNTIF($AH161,"*Environmental changes to the setting interior*"),"1","0")</f>
        <v>0</v>
      </c>
      <c r="AU161" s="25" t="str">
        <f>IF(COUNTIF($AH161,"*Door Window Dings Added*"),"1","0")</f>
        <v>0</v>
      </c>
      <c r="AV161" s="25" t="str">
        <f>IF(COUNTIF($AH161,"*Environmental changes to the child's bedroom*"),"1","0")</f>
        <v>0</v>
      </c>
      <c r="AW161" s="25" t="str">
        <f>IF(COUNTIF($AH161,"*Environmental changes to the setting exterior / property*"),"1","0")</f>
        <v>0</v>
      </c>
      <c r="AX161" s="25" t="str">
        <f>IF(COUNTIF($AH161,"*Changes made to the child's schedule*"),"1","0")</f>
        <v>0</v>
      </c>
      <c r="AY161" s="25" t="str">
        <f>IF(COUNTIF($AH161,"*Changes made to the child's protocols*"),"1","0")</f>
        <v>0</v>
      </c>
      <c r="AZ161" s="25" t="str">
        <f>IF(COUNTIF($AH161,"*Following a review of the restraints, no steps were taken to decrease the use of restraint/secusion during this reporting period*"),"1","0")</f>
        <v>0</v>
      </c>
    </row>
    <row r="162" spans="1:52" s="27" customFormat="1" ht="50" customHeight="1" x14ac:dyDescent="0.35">
      <c r="A162" s="28" t="s">
        <v>577</v>
      </c>
      <c r="B162" s="28" t="s">
        <v>107</v>
      </c>
      <c r="C162" s="28" t="s">
        <v>108</v>
      </c>
      <c r="D162" s="28" t="s">
        <v>108</v>
      </c>
      <c r="E162" s="28" t="s">
        <v>112</v>
      </c>
      <c r="F162" s="28" t="s">
        <v>109</v>
      </c>
      <c r="G162" s="28" t="s">
        <v>20</v>
      </c>
      <c r="H162" s="28" t="s">
        <v>54</v>
      </c>
      <c r="I162" s="28">
        <v>0</v>
      </c>
      <c r="J162" s="28">
        <v>0</v>
      </c>
      <c r="K162" s="28">
        <v>0</v>
      </c>
      <c r="L162" s="28" t="s">
        <v>53</v>
      </c>
      <c r="M162" s="28" t="str">
        <f>IF(COUNTIF($L162,"*Three or fewer restraints/seclusion occurred during this reporting period*"),"1","0")</f>
        <v>1</v>
      </c>
      <c r="N162" s="28" t="str">
        <f>IF(COUNTIF($L162,"*Update has been made to the FBA*"),"1","0")</f>
        <v>0</v>
      </c>
      <c r="O162" s="28" t="str">
        <f>IF(COUNTIF($L162,"*Update has been made to the PBSP*"),"1","0")</f>
        <v>0</v>
      </c>
      <c r="P162" s="28" t="str">
        <f>IF(COUNTIF($L162,"*ISP Team has convened*"),"1","0")</f>
        <v>0</v>
      </c>
      <c r="Q162" s="28" t="str">
        <f>IF(COUNTIF($L162,"*General retraining of staff*"),"1","0")</f>
        <v>0</v>
      </c>
      <c r="R162" s="28" t="str">
        <f>IF(COUNTIF($L162,"*ISP Team has convened*"),"1","0")</f>
        <v>0</v>
      </c>
      <c r="S162" s="28" t="str">
        <f>IF(COUNTIF($L162,"*Changes made to the ISP*"),"1","0")</f>
        <v>0</v>
      </c>
      <c r="T162" s="28" t="str">
        <f>IF(COUNTIF($L162,"*Assistive Device/Technology added to child's ISP*"),"1","0")</f>
        <v>0</v>
      </c>
      <c r="U162" s="28" t="str">
        <f>IF(COUNTIF($L162,"*Adaptations made to meet identified sensory needs*"),"1","0")</f>
        <v>0</v>
      </c>
      <c r="V162" s="28" t="str">
        <f>IF(COUNTIF($L162,"*Consultation with psychiatrist/medication prescriber*"),"1","0")</f>
        <v>0</v>
      </c>
      <c r="W162" s="28" t="str">
        <f>IF(COUNTIF($L162,"*Consultation with Primary Care Physician/Dentist*"),"1","0")</f>
        <v>0</v>
      </c>
      <c r="X162" s="28" t="str">
        <f>IF(COUNTIF($L162,"*Environmental changes to the setting interior*"),"1","0")</f>
        <v>0</v>
      </c>
      <c r="Y162" s="28" t="str">
        <f>IF(COUNTIF($L162,"*Door Window Dings Added*"),"1","0")</f>
        <v>0</v>
      </c>
      <c r="Z162" s="28" t="str">
        <f>IF(COUNTIF($L162,"*Environmental changes to the child's bedroom*"),"1","0")</f>
        <v>0</v>
      </c>
      <c r="AA162" s="28" t="str">
        <f>IF(COUNTIF($L162,"*Environmental changes to the setting exterior / property*"),"1","0")</f>
        <v>0</v>
      </c>
      <c r="AB162" s="28" t="str">
        <f>IF(COUNTIF($L162,"*Changes made to the child's schedule*"),"1","0")</f>
        <v>0</v>
      </c>
      <c r="AC162" s="28" t="str">
        <f>IF(COUNTIF($L162,"*Changes made to the child's protocols*"),"1","0")</f>
        <v>0</v>
      </c>
      <c r="AD162" s="28" t="str">
        <f>IF(COUNTIF($L162,"*Following a review of the restraints, no steps were taken to decrease the use of restraint/secusion during this reporting period*"),"1","0")</f>
        <v>0</v>
      </c>
      <c r="AE162" s="28">
        <v>0</v>
      </c>
      <c r="AF162" s="28">
        <v>0</v>
      </c>
      <c r="AG162" s="28">
        <v>0</v>
      </c>
      <c r="AH162" s="28" t="s">
        <v>53</v>
      </c>
      <c r="AI162" s="28" t="str">
        <f>IF(COUNTIF($AH162,"*Three or fewer restraints/seclusion occurred during this reporting period*"),"1","0")</f>
        <v>1</v>
      </c>
      <c r="AJ162" s="28" t="str">
        <f>IF(COUNTIF($AH162,"*Update has been made to the FBA*"),"1","0")</f>
        <v>0</v>
      </c>
      <c r="AK162" s="28" t="str">
        <f>IF(COUNTIF($AH162,"*Update has been made to the PBSP*"),"1","0")</f>
        <v>0</v>
      </c>
      <c r="AL162" s="28" t="str">
        <f>IF(COUNTIF($AH162,"*ISP Team has convened*"),"1","0")</f>
        <v>0</v>
      </c>
      <c r="AM162" s="28" t="str">
        <f>IF(COUNTIF($AH162,"*General retraining of staff*"),"1","0")</f>
        <v>0</v>
      </c>
      <c r="AN162" s="28" t="str">
        <f>IF(COUNTIF($AH162,"*ISP Team has convened*"),"1","0")</f>
        <v>0</v>
      </c>
      <c r="AO162" s="28" t="str">
        <f>IF(COUNTIF($AH162,"*Changes made to the ISP*"),"1","0")</f>
        <v>0</v>
      </c>
      <c r="AP162" s="28" t="str">
        <f>IF(COUNTIF($AH162,"*Assistive Device/Technology added to child's ISP*"),"1","0")</f>
        <v>0</v>
      </c>
      <c r="AQ162" s="28" t="str">
        <f>IF(COUNTIF($AH162,"*Adaptations made to meet identified sensory needs*"),"1","0")</f>
        <v>0</v>
      </c>
      <c r="AR162" s="28" t="str">
        <f>IF(COUNTIF($AH162,"*Consultation with psychiatrist/medication prescriber*"),"1","0")</f>
        <v>0</v>
      </c>
      <c r="AS162" s="28" t="str">
        <f>IF(COUNTIF($AH162,"*Consultation with Primary Care Physician/Dentist*"),"1","0")</f>
        <v>0</v>
      </c>
      <c r="AT162" s="28" t="str">
        <f>IF(COUNTIF($AH162,"*Environmental changes to the setting interior*"),"1","0")</f>
        <v>0</v>
      </c>
      <c r="AU162" s="28" t="str">
        <f>IF(COUNTIF($AH162,"*Door Window Dings Added*"),"1","0")</f>
        <v>0</v>
      </c>
      <c r="AV162" s="28" t="str">
        <f>IF(COUNTIF($AH162,"*Environmental changes to the child's bedroom*"),"1","0")</f>
        <v>0</v>
      </c>
      <c r="AW162" s="28" t="str">
        <f>IF(COUNTIF($AH162,"*Environmental changes to the setting exterior / property*"),"1","0")</f>
        <v>0</v>
      </c>
      <c r="AX162" s="28" t="str">
        <f>IF(COUNTIF($AH162,"*Changes made to the child's schedule*"),"1","0")</f>
        <v>0</v>
      </c>
      <c r="AY162" s="28" t="str">
        <f>IF(COUNTIF($AH162,"*Changes made to the child's protocols*"),"1","0")</f>
        <v>0</v>
      </c>
      <c r="AZ162" s="28" t="str">
        <f>IF(COUNTIF($AH162,"*Following a review of the restraints, no steps were taken to decrease the use of restraint/secusion during this reporting period*"),"1","0")</f>
        <v>0</v>
      </c>
    </row>
    <row r="163" spans="1:52" ht="50" customHeight="1" x14ac:dyDescent="0.35">
      <c r="A163" s="28" t="s">
        <v>578</v>
      </c>
      <c r="B163" s="25" t="s">
        <v>107</v>
      </c>
      <c r="C163" s="25" t="s">
        <v>108</v>
      </c>
      <c r="D163" s="25" t="s">
        <v>108</v>
      </c>
      <c r="E163" s="25" t="s">
        <v>112</v>
      </c>
      <c r="F163" s="25" t="s">
        <v>109</v>
      </c>
      <c r="G163" s="25" t="s">
        <v>54</v>
      </c>
      <c r="H163" s="25" t="s">
        <v>54</v>
      </c>
      <c r="I163" s="25">
        <v>0</v>
      </c>
      <c r="J163" s="25">
        <v>0</v>
      </c>
      <c r="K163" s="25">
        <v>0</v>
      </c>
      <c r="L163" s="25" t="s">
        <v>53</v>
      </c>
      <c r="M163" s="25" t="str">
        <f>IF(COUNTIF($L163,"*Three or fewer restraints/seclusion occurred during this reporting period*"),"1","0")</f>
        <v>1</v>
      </c>
      <c r="N163" s="25" t="str">
        <f>IF(COUNTIF($L163,"*Update has been made to the FBA*"),"1","0")</f>
        <v>0</v>
      </c>
      <c r="O163" s="25" t="str">
        <f>IF(COUNTIF($L163,"*Update has been made to the PBSP*"),"1","0")</f>
        <v>0</v>
      </c>
      <c r="P163" s="25" t="str">
        <f>IF(COUNTIF($L163,"*ISP Team has convened*"),"1","0")</f>
        <v>0</v>
      </c>
      <c r="Q163" s="25" t="str">
        <f>IF(COUNTIF($L163,"*General retraining of staff*"),"1","0")</f>
        <v>0</v>
      </c>
      <c r="R163" s="25" t="str">
        <f>IF(COUNTIF($L163,"*ISP Team has convened*"),"1","0")</f>
        <v>0</v>
      </c>
      <c r="S163" s="25" t="str">
        <f>IF(COUNTIF($L163,"*Changes made to the ISP*"),"1","0")</f>
        <v>0</v>
      </c>
      <c r="T163" s="25" t="str">
        <f>IF(COUNTIF($L163,"*Assistive Device/Technology added to child's ISP*"),"1","0")</f>
        <v>0</v>
      </c>
      <c r="U163" s="25" t="str">
        <f>IF(COUNTIF($L163,"*Adaptations made to meet identified sensory needs*"),"1","0")</f>
        <v>0</v>
      </c>
      <c r="V163" s="25" t="str">
        <f>IF(COUNTIF($L163,"*Consultation with psychiatrist/medication prescriber*"),"1","0")</f>
        <v>0</v>
      </c>
      <c r="W163" s="25" t="str">
        <f>IF(COUNTIF($L163,"*Consultation with Primary Care Physician/Dentist*"),"1","0")</f>
        <v>0</v>
      </c>
      <c r="X163" s="25" t="str">
        <f>IF(COUNTIF($L163,"*Environmental changes to the setting interior*"),"1","0")</f>
        <v>0</v>
      </c>
      <c r="Y163" s="25" t="str">
        <f>IF(COUNTIF($L163,"*Door Window Dings Added*"),"1","0")</f>
        <v>0</v>
      </c>
      <c r="Z163" s="25" t="str">
        <f>IF(COUNTIF($L163,"*Environmental changes to the child's bedroom*"),"1","0")</f>
        <v>0</v>
      </c>
      <c r="AA163" s="25" t="str">
        <f>IF(COUNTIF($L163,"*Environmental changes to the setting exterior / property*"),"1","0")</f>
        <v>0</v>
      </c>
      <c r="AB163" s="25" t="str">
        <f>IF(COUNTIF($L163,"*Changes made to the child's schedule*"),"1","0")</f>
        <v>0</v>
      </c>
      <c r="AC163" s="25" t="str">
        <f>IF(COUNTIF($L163,"*Changes made to the child's protocols*"),"1","0")</f>
        <v>0</v>
      </c>
      <c r="AD163" s="25" t="str">
        <f>IF(COUNTIF($L163,"*Following a review of the restraints, no steps were taken to decrease the use of restraint/secusion during this reporting period*"),"1","0")</f>
        <v>0</v>
      </c>
      <c r="AE163" s="25">
        <v>0</v>
      </c>
      <c r="AF163" s="25">
        <v>0</v>
      </c>
      <c r="AG163" s="25">
        <v>0</v>
      </c>
      <c r="AH163" s="25" t="s">
        <v>53</v>
      </c>
      <c r="AI163" s="25" t="str">
        <f>IF(COUNTIF($AH163,"*Three or fewer restraints/seclusion occurred during this reporting period*"),"1","0")</f>
        <v>1</v>
      </c>
      <c r="AJ163" s="25" t="str">
        <f>IF(COUNTIF($AH163,"*Update has been made to the FBA*"),"1","0")</f>
        <v>0</v>
      </c>
      <c r="AK163" s="25" t="str">
        <f>IF(COUNTIF($AH163,"*Update has been made to the PBSP*"),"1","0")</f>
        <v>0</v>
      </c>
      <c r="AL163" s="25" t="str">
        <f>IF(COUNTIF($AH163,"*ISP Team has convened*"),"1","0")</f>
        <v>0</v>
      </c>
      <c r="AM163" s="25" t="str">
        <f>IF(COUNTIF($AH163,"*General retraining of staff*"),"1","0")</f>
        <v>0</v>
      </c>
      <c r="AN163" s="25" t="str">
        <f>IF(COUNTIF($AH163,"*ISP Team has convened*"),"1","0")</f>
        <v>0</v>
      </c>
      <c r="AO163" s="25" t="str">
        <f>IF(COUNTIF($AH163,"*Changes made to the ISP*"),"1","0")</f>
        <v>0</v>
      </c>
      <c r="AP163" s="25" t="str">
        <f>IF(COUNTIF($AH163,"*Assistive Device/Technology added to child's ISP*"),"1","0")</f>
        <v>0</v>
      </c>
      <c r="AQ163" s="25" t="str">
        <f>IF(COUNTIF($AH163,"*Adaptations made to meet identified sensory needs*"),"1","0")</f>
        <v>0</v>
      </c>
      <c r="AR163" s="25" t="str">
        <f>IF(COUNTIF($AH163,"*Consultation with psychiatrist/medication prescriber*"),"1","0")</f>
        <v>0</v>
      </c>
      <c r="AS163" s="25" t="str">
        <f>IF(COUNTIF($AH163,"*Consultation with Primary Care Physician/Dentist*"),"1","0")</f>
        <v>0</v>
      </c>
      <c r="AT163" s="25" t="str">
        <f>IF(COUNTIF($AH163,"*Environmental changes to the setting interior*"),"1","0")</f>
        <v>0</v>
      </c>
      <c r="AU163" s="25" t="str">
        <f>IF(COUNTIF($AH163,"*Door Window Dings Added*"),"1","0")</f>
        <v>0</v>
      </c>
      <c r="AV163" s="25" t="str">
        <f>IF(COUNTIF($AH163,"*Environmental changes to the child's bedroom*"),"1","0")</f>
        <v>0</v>
      </c>
      <c r="AW163" s="25" t="str">
        <f>IF(COUNTIF($AH163,"*Environmental changes to the setting exterior / property*"),"1","0")</f>
        <v>0</v>
      </c>
      <c r="AX163" s="25" t="str">
        <f>IF(COUNTIF($AH163,"*Changes made to the child's schedule*"),"1","0")</f>
        <v>0</v>
      </c>
      <c r="AY163" s="25" t="str">
        <f>IF(COUNTIF($AH163,"*Changes made to the child's protocols*"),"1","0")</f>
        <v>0</v>
      </c>
      <c r="AZ163" s="25" t="str">
        <f>IF(COUNTIF($AH163,"*Following a review of the restraints, no steps were taken to decrease the use of restraint/secusion during this reporting period*"),"1","0")</f>
        <v>0</v>
      </c>
    </row>
    <row r="164" spans="1:52" ht="50" customHeight="1" x14ac:dyDescent="0.35">
      <c r="A164" s="28" t="s">
        <v>579</v>
      </c>
      <c r="B164" s="25" t="s">
        <v>107</v>
      </c>
      <c r="C164" s="25" t="s">
        <v>113</v>
      </c>
      <c r="D164" s="25" t="s">
        <v>113</v>
      </c>
      <c r="E164" s="25" t="s">
        <v>112</v>
      </c>
      <c r="F164" s="25" t="s">
        <v>109</v>
      </c>
      <c r="G164" s="25" t="s">
        <v>20</v>
      </c>
      <c r="H164" s="25" t="s">
        <v>54</v>
      </c>
      <c r="I164" s="25">
        <v>0</v>
      </c>
      <c r="J164" s="25">
        <v>0</v>
      </c>
      <c r="K164" s="25">
        <v>0</v>
      </c>
      <c r="L164" s="25" t="s">
        <v>53</v>
      </c>
      <c r="M164" s="25" t="str">
        <f>IF(COUNTIF($L164,"*Three or fewer restraints/seclusion occurred during this reporting period*"),"1","0")</f>
        <v>1</v>
      </c>
      <c r="N164" s="25" t="str">
        <f>IF(COUNTIF($L164,"*Update has been made to the FBA*"),"1","0")</f>
        <v>0</v>
      </c>
      <c r="O164" s="25" t="str">
        <f>IF(COUNTIF($L164,"*Update has been made to the PBSP*"),"1","0")</f>
        <v>0</v>
      </c>
      <c r="P164" s="25" t="str">
        <f>IF(COUNTIF($L164,"*ISP Team has convened*"),"1","0")</f>
        <v>0</v>
      </c>
      <c r="Q164" s="25" t="str">
        <f>IF(COUNTIF($L164,"*General retraining of staff*"),"1","0")</f>
        <v>0</v>
      </c>
      <c r="R164" s="25" t="str">
        <f>IF(COUNTIF($L164,"*ISP Team has convened*"),"1","0")</f>
        <v>0</v>
      </c>
      <c r="S164" s="25" t="str">
        <f>IF(COUNTIF($L164,"*Changes made to the ISP*"),"1","0")</f>
        <v>0</v>
      </c>
      <c r="T164" s="25" t="str">
        <f>IF(COUNTIF($L164,"*Assistive Device/Technology added to child's ISP*"),"1","0")</f>
        <v>0</v>
      </c>
      <c r="U164" s="25" t="str">
        <f>IF(COUNTIF($L164,"*Adaptations made to meet identified sensory needs*"),"1","0")</f>
        <v>0</v>
      </c>
      <c r="V164" s="25" t="str">
        <f>IF(COUNTIF($L164,"*Consultation with psychiatrist/medication prescriber*"),"1","0")</f>
        <v>0</v>
      </c>
      <c r="W164" s="25" t="str">
        <f>IF(COUNTIF($L164,"*Consultation with Primary Care Physician/Dentist*"),"1","0")</f>
        <v>0</v>
      </c>
      <c r="X164" s="25" t="str">
        <f>IF(COUNTIF($L164,"*Environmental changes to the setting interior*"),"1","0")</f>
        <v>0</v>
      </c>
      <c r="Y164" s="25" t="str">
        <f>IF(COUNTIF($L164,"*Door Window Dings Added*"),"1","0")</f>
        <v>0</v>
      </c>
      <c r="Z164" s="25" t="str">
        <f>IF(COUNTIF($L164,"*Environmental changes to the child's bedroom*"),"1","0")</f>
        <v>0</v>
      </c>
      <c r="AA164" s="25" t="str">
        <f>IF(COUNTIF($L164,"*Environmental changes to the setting exterior / property*"),"1","0")</f>
        <v>0</v>
      </c>
      <c r="AB164" s="25" t="str">
        <f>IF(COUNTIF($L164,"*Changes made to the child's schedule*"),"1","0")</f>
        <v>0</v>
      </c>
      <c r="AC164" s="25" t="str">
        <f>IF(COUNTIF($L164,"*Changes made to the child's protocols*"),"1","0")</f>
        <v>0</v>
      </c>
      <c r="AD164" s="25" t="str">
        <f>IF(COUNTIF($L164,"*Following a review of the restraints, no steps were taken to decrease the use of restraint/secusion during this reporting period*"),"1","0")</f>
        <v>0</v>
      </c>
      <c r="AE164" s="25">
        <v>0</v>
      </c>
      <c r="AF164" s="25">
        <v>0</v>
      </c>
      <c r="AG164" s="25">
        <v>0</v>
      </c>
      <c r="AH164" s="25" t="s">
        <v>53</v>
      </c>
      <c r="AI164" s="25" t="str">
        <f>IF(COUNTIF($AH164,"*Three or fewer restraints/seclusion occurred during this reporting period*"),"1","0")</f>
        <v>1</v>
      </c>
      <c r="AJ164" s="25" t="str">
        <f>IF(COUNTIF($AH164,"*Update has been made to the FBA*"),"1","0")</f>
        <v>0</v>
      </c>
      <c r="AK164" s="25" t="str">
        <f>IF(COUNTIF($AH164,"*Update has been made to the PBSP*"),"1","0")</f>
        <v>0</v>
      </c>
      <c r="AL164" s="25" t="str">
        <f>IF(COUNTIF($AH164,"*ISP Team has convened*"),"1","0")</f>
        <v>0</v>
      </c>
      <c r="AM164" s="25" t="str">
        <f>IF(COUNTIF($AH164,"*General retraining of staff*"),"1","0")</f>
        <v>0</v>
      </c>
      <c r="AN164" s="25" t="str">
        <f>IF(COUNTIF($AH164,"*ISP Team has convened*"),"1","0")</f>
        <v>0</v>
      </c>
      <c r="AO164" s="25" t="str">
        <f>IF(COUNTIF($AH164,"*Changes made to the ISP*"),"1","0")</f>
        <v>0</v>
      </c>
      <c r="AP164" s="25" t="str">
        <f>IF(COUNTIF($AH164,"*Assistive Device/Technology added to child's ISP*"),"1","0")</f>
        <v>0</v>
      </c>
      <c r="AQ164" s="25" t="str">
        <f>IF(COUNTIF($AH164,"*Adaptations made to meet identified sensory needs*"),"1","0")</f>
        <v>0</v>
      </c>
      <c r="AR164" s="25" t="str">
        <f>IF(COUNTIF($AH164,"*Consultation with psychiatrist/medication prescriber*"),"1","0")</f>
        <v>0</v>
      </c>
      <c r="AS164" s="25" t="str">
        <f>IF(COUNTIF($AH164,"*Consultation with Primary Care Physician/Dentist*"),"1","0")</f>
        <v>0</v>
      </c>
      <c r="AT164" s="25" t="str">
        <f>IF(COUNTIF($AH164,"*Environmental changes to the setting interior*"),"1","0")</f>
        <v>0</v>
      </c>
      <c r="AU164" s="25" t="str">
        <f>IF(COUNTIF($AH164,"*Door Window Dings Added*"),"1","0")</f>
        <v>0</v>
      </c>
      <c r="AV164" s="25" t="str">
        <f>IF(COUNTIF($AH164,"*Environmental changes to the child's bedroom*"),"1","0")</f>
        <v>0</v>
      </c>
      <c r="AW164" s="25" t="str">
        <f>IF(COUNTIF($AH164,"*Environmental changes to the setting exterior / property*"),"1","0")</f>
        <v>0</v>
      </c>
      <c r="AX164" s="25" t="str">
        <f>IF(COUNTIF($AH164,"*Changes made to the child's schedule*"),"1","0")</f>
        <v>0</v>
      </c>
      <c r="AY164" s="25" t="str">
        <f>IF(COUNTIF($AH164,"*Changes made to the child's protocols*"),"1","0")</f>
        <v>0</v>
      </c>
      <c r="AZ164" s="25" t="str">
        <f>IF(COUNTIF($AH164,"*Following a review of the restraints, no steps were taken to decrease the use of restraint/secusion during this reporting period*"),"1","0")</f>
        <v>0</v>
      </c>
    </row>
    <row r="165" spans="1:52" ht="50" customHeight="1" x14ac:dyDescent="0.35">
      <c r="A165" s="28" t="s">
        <v>580</v>
      </c>
      <c r="B165" s="25" t="s">
        <v>107</v>
      </c>
      <c r="C165" s="25" t="s">
        <v>108</v>
      </c>
      <c r="D165" s="25" t="s">
        <v>108</v>
      </c>
      <c r="E165" s="25" t="s">
        <v>112</v>
      </c>
      <c r="F165" s="25" t="s">
        <v>109</v>
      </c>
      <c r="G165" s="25" t="s">
        <v>20</v>
      </c>
      <c r="H165" s="25" t="s">
        <v>54</v>
      </c>
      <c r="I165" s="25">
        <v>0</v>
      </c>
      <c r="J165" s="25">
        <v>0</v>
      </c>
      <c r="K165" s="25">
        <v>0</v>
      </c>
      <c r="L165" s="25" t="s">
        <v>154</v>
      </c>
      <c r="M165" s="25" t="str">
        <f>IF(COUNTIF($L165,"*Three or fewer restraints/seclusion occurred during this reporting period*"),"1","0")</f>
        <v>0</v>
      </c>
      <c r="N165" s="25" t="str">
        <f>IF(COUNTIF($L165,"*Update has been made to the FBA*"),"1","0")</f>
        <v>0</v>
      </c>
      <c r="O165" s="25" t="str">
        <f>IF(COUNTIF($L165,"*Update has been made to the PBSP*"),"1","0")</f>
        <v>0</v>
      </c>
      <c r="P165" s="25" t="str">
        <f>IF(COUNTIF($L165,"*ISP Team has convened*"),"1","0")</f>
        <v>1</v>
      </c>
      <c r="Q165" s="25" t="str">
        <f>IF(COUNTIF($L165,"*General retraining of staff*"),"1","0")</f>
        <v>0</v>
      </c>
      <c r="R165" s="25" t="str">
        <f>IF(COUNTIF($L165,"*ISP Team has convened*"),"1","0")</f>
        <v>1</v>
      </c>
      <c r="S165" s="25" t="str">
        <f>IF(COUNTIF($L165,"*Changes made to the ISP*"),"1","0")</f>
        <v>0</v>
      </c>
      <c r="T165" s="25" t="str">
        <f>IF(COUNTIF($L165,"*Assistive Device/Technology added to child's ISP*"),"1","0")</f>
        <v>0</v>
      </c>
      <c r="U165" s="25" t="str">
        <f>IF(COUNTIF($L165,"*Adaptations made to meet identified sensory needs*"),"1","0")</f>
        <v>0</v>
      </c>
      <c r="V165" s="25" t="str">
        <f>IF(COUNTIF($L165,"*Consultation with psychiatrist/medication prescriber*"),"1","0")</f>
        <v>0</v>
      </c>
      <c r="W165" s="25" t="str">
        <f>IF(COUNTIF($L165,"*Consultation with Primary Care Physician/Dentist*"),"1","0")</f>
        <v>0</v>
      </c>
      <c r="X165" s="25" t="str">
        <f>IF(COUNTIF($L165,"*Environmental changes to the setting interior*"),"1","0")</f>
        <v>0</v>
      </c>
      <c r="Y165" s="25" t="str">
        <f>IF(COUNTIF($L165,"*Door Window Dings Added*"),"1","0")</f>
        <v>0</v>
      </c>
      <c r="Z165" s="25" t="str">
        <f>IF(COUNTIF($L165,"*Environmental changes to the child's bedroom*"),"1","0")</f>
        <v>0</v>
      </c>
      <c r="AA165" s="25" t="str">
        <f>IF(COUNTIF($L165,"*Environmental changes to the setting exterior / property*"),"1","0")</f>
        <v>0</v>
      </c>
      <c r="AB165" s="25" t="str">
        <f>IF(COUNTIF($L165,"*Changes made to the child's schedule*"),"1","0")</f>
        <v>0</v>
      </c>
      <c r="AC165" s="25" t="str">
        <f>IF(COUNTIF($L165,"*Changes made to the child's protocols*"),"1","0")</f>
        <v>0</v>
      </c>
      <c r="AD165" s="25" t="str">
        <f>IF(COUNTIF($L165,"*Following a review of the restraints, no steps were taken to decrease the use of restraint/secusion during this reporting period*"),"1","0")</f>
        <v>0</v>
      </c>
      <c r="AE165" s="25">
        <v>0</v>
      </c>
      <c r="AF165" s="25">
        <v>0</v>
      </c>
      <c r="AG165" s="25">
        <v>0</v>
      </c>
      <c r="AH165" s="25" t="s">
        <v>190</v>
      </c>
      <c r="AI165" s="25" t="str">
        <f>IF(COUNTIF($AH165,"*Three or fewer restraints/seclusion occurred during this reporting period*"),"1","0")</f>
        <v>1</v>
      </c>
      <c r="AJ165" s="25" t="str">
        <f>IF(COUNTIF($AH165,"*Update has been made to the FBA*"),"1","0")</f>
        <v>0</v>
      </c>
      <c r="AK165" s="25" t="str">
        <f>IF(COUNTIF($AH165,"*Update has been made to the PBSP*"),"1","0")</f>
        <v>0</v>
      </c>
      <c r="AL165" s="25" t="str">
        <f>IF(COUNTIF($AH165,"*ISP Team has convened*"),"1","0")</f>
        <v>1</v>
      </c>
      <c r="AM165" s="25" t="str">
        <f>IF(COUNTIF($AH165,"*General retraining of staff*"),"1","0")</f>
        <v>0</v>
      </c>
      <c r="AN165" s="25" t="str">
        <f>IF(COUNTIF($AH165,"*ISP Team has convened*"),"1","0")</f>
        <v>1</v>
      </c>
      <c r="AO165" s="25" t="str">
        <f>IF(COUNTIF($AH165,"*Changes made to the ISP*"),"1","0")</f>
        <v>0</v>
      </c>
      <c r="AP165" s="25" t="str">
        <f>IF(COUNTIF($AH165,"*Assistive Device/Technology added to child's ISP*"),"1","0")</f>
        <v>0</v>
      </c>
      <c r="AQ165" s="25" t="str">
        <f>IF(COUNTIF($AH165,"*Adaptations made to meet identified sensory needs*"),"1","0")</f>
        <v>0</v>
      </c>
      <c r="AR165" s="25" t="str">
        <f>IF(COUNTIF($AH165,"*Consultation with psychiatrist/medication prescriber*"),"1","0")</f>
        <v>0</v>
      </c>
      <c r="AS165" s="25" t="str">
        <f>IF(COUNTIF($AH165,"*Consultation with Primary Care Physician/Dentist*"),"1","0")</f>
        <v>0</v>
      </c>
      <c r="AT165" s="25" t="str">
        <f>IF(COUNTIF($AH165,"*Environmental changes to the setting interior*"),"1","0")</f>
        <v>0</v>
      </c>
      <c r="AU165" s="25" t="str">
        <f>IF(COUNTIF($AH165,"*Door Window Dings Added*"),"1","0")</f>
        <v>0</v>
      </c>
      <c r="AV165" s="25" t="str">
        <f>IF(COUNTIF($AH165,"*Environmental changes to the child's bedroom*"),"1","0")</f>
        <v>0</v>
      </c>
      <c r="AW165" s="25" t="str">
        <f>IF(COUNTIF($AH165,"*Environmental changes to the setting exterior / property*"),"1","0")</f>
        <v>0</v>
      </c>
      <c r="AX165" s="25" t="str">
        <f>IF(COUNTIF($AH165,"*Changes made to the child's schedule*"),"1","0")</f>
        <v>0</v>
      </c>
      <c r="AY165" s="25" t="str">
        <f>IF(COUNTIF($AH165,"*Changes made to the child's protocols*"),"1","0")</f>
        <v>0</v>
      </c>
      <c r="AZ165" s="25" t="str">
        <f>IF(COUNTIF($AH165,"*Following a review of the restraints, no steps were taken to decrease the use of restraint/secusion during this reporting period*"),"1","0")</f>
        <v>0</v>
      </c>
    </row>
    <row r="166" spans="1:52" ht="50" customHeight="1" x14ac:dyDescent="0.35">
      <c r="A166" s="28" t="s">
        <v>581</v>
      </c>
      <c r="B166" s="31" t="s">
        <v>118</v>
      </c>
      <c r="C166" s="31" t="s">
        <v>108</v>
      </c>
      <c r="D166" s="31" t="s">
        <v>121</v>
      </c>
      <c r="E166" s="31" t="s">
        <v>112</v>
      </c>
      <c r="F166" s="31" t="s">
        <v>109</v>
      </c>
      <c r="G166" s="31" t="s">
        <v>20</v>
      </c>
      <c r="H166" s="31" t="s">
        <v>54</v>
      </c>
      <c r="I166" s="31">
        <v>0</v>
      </c>
      <c r="J166" s="31">
        <v>0</v>
      </c>
      <c r="K166" s="31">
        <v>0</v>
      </c>
      <c r="L166" s="31" t="s">
        <v>53</v>
      </c>
      <c r="M166" s="25" t="str">
        <f>IF(COUNTIF($L166,"*Three or fewer restraints/seclusion occurred during this reporting period*"),"1","0")</f>
        <v>1</v>
      </c>
      <c r="N166" s="25" t="str">
        <f>IF(COUNTIF($L166,"*Update has been made to the FBA*"),"1","0")</f>
        <v>0</v>
      </c>
      <c r="O166" s="25" t="str">
        <f>IF(COUNTIF($L166,"*Update has been made to the PBSP*"),"1","0")</f>
        <v>0</v>
      </c>
      <c r="P166" s="25" t="str">
        <f>IF(COUNTIF($L166,"*ISP Team has convened*"),"1","0")</f>
        <v>0</v>
      </c>
      <c r="Q166" s="25" t="str">
        <f>IF(COUNTIF($L166,"*General retraining of staff*"),"1","0")</f>
        <v>0</v>
      </c>
      <c r="R166" s="25" t="str">
        <f>IF(COUNTIF($L166,"*ISP Team has convened*"),"1","0")</f>
        <v>0</v>
      </c>
      <c r="S166" s="25" t="str">
        <f>IF(COUNTIF($L166,"*Changes made to the ISP*"),"1","0")</f>
        <v>0</v>
      </c>
      <c r="T166" s="25" t="str">
        <f>IF(COUNTIF($L166,"*Assistive Device/Technology added to child's ISP*"),"1","0")</f>
        <v>0</v>
      </c>
      <c r="U166" s="25" t="str">
        <f>IF(COUNTIF($L166,"*Adaptations made to meet identified sensory needs*"),"1","0")</f>
        <v>0</v>
      </c>
      <c r="V166" s="25" t="str">
        <f>IF(COUNTIF($L166,"*Consultation with psychiatrist/medication prescriber*"),"1","0")</f>
        <v>0</v>
      </c>
      <c r="W166" s="25" t="str">
        <f>IF(COUNTIF($L166,"*Consultation with Primary Care Physician/Dentist*"),"1","0")</f>
        <v>0</v>
      </c>
      <c r="X166" s="25" t="str">
        <f>IF(COUNTIF($L166,"*Environmental changes to the setting interior*"),"1","0")</f>
        <v>0</v>
      </c>
      <c r="Y166" s="25" t="str">
        <f>IF(COUNTIF($L166,"*Door Window Dings Added*"),"1","0")</f>
        <v>0</v>
      </c>
      <c r="Z166" s="25" t="str">
        <f>IF(COUNTIF($L166,"*Environmental changes to the child's bedroom*"),"1","0")</f>
        <v>0</v>
      </c>
      <c r="AA166" s="25" t="str">
        <f>IF(COUNTIF($L166,"*Environmental changes to the setting exterior / property*"),"1","0")</f>
        <v>0</v>
      </c>
      <c r="AB166" s="25" t="str">
        <f>IF(COUNTIF($L166,"*Changes made to the child's schedule*"),"1","0")</f>
        <v>0</v>
      </c>
      <c r="AC166" s="25" t="str">
        <f>IF(COUNTIF($L166,"*Changes made to the child's protocols*"),"1","0")</f>
        <v>0</v>
      </c>
      <c r="AD166" s="25" t="str">
        <f>IF(COUNTIF($L166,"*Following a review of the restraints, no steps were taken to decrease the use of restraint/secusion during this reporting period*"),"1","0")</f>
        <v>0</v>
      </c>
      <c r="AE166" s="25">
        <v>0</v>
      </c>
      <c r="AF166" s="25">
        <v>0</v>
      </c>
      <c r="AG166" s="25">
        <v>0</v>
      </c>
      <c r="AH166" s="25" t="s">
        <v>53</v>
      </c>
      <c r="AI166" s="25" t="str">
        <f>IF(COUNTIF($AH166,"*Three or fewer restraints/seclusion occurred during this reporting period*"),"1","0")</f>
        <v>1</v>
      </c>
      <c r="AJ166" s="25" t="str">
        <f>IF(COUNTIF($AH166,"*Update has been made to the FBA*"),"1","0")</f>
        <v>0</v>
      </c>
      <c r="AK166" s="25" t="str">
        <f>IF(COUNTIF($AH166,"*Update has been made to the PBSP*"),"1","0")</f>
        <v>0</v>
      </c>
      <c r="AL166" s="25" t="str">
        <f>IF(COUNTIF($AH166,"*ISP Team has convened*"),"1","0")</f>
        <v>0</v>
      </c>
      <c r="AM166" s="25" t="str">
        <f>IF(COUNTIF($AH166,"*General retraining of staff*"),"1","0")</f>
        <v>0</v>
      </c>
      <c r="AN166" s="25" t="str">
        <f>IF(COUNTIF($AH166,"*ISP Team has convened*"),"1","0")</f>
        <v>0</v>
      </c>
      <c r="AO166" s="25" t="str">
        <f>IF(COUNTIF($AH166,"*Changes made to the ISP*"),"1","0")</f>
        <v>0</v>
      </c>
      <c r="AP166" s="25" t="str">
        <f>IF(COUNTIF($AH166,"*Assistive Device/Technology added to child's ISP*"),"1","0")</f>
        <v>0</v>
      </c>
      <c r="AQ166" s="25" t="str">
        <f>IF(COUNTIF($AH166,"*Adaptations made to meet identified sensory needs*"),"1","0")</f>
        <v>0</v>
      </c>
      <c r="AR166" s="25" t="str">
        <f>IF(COUNTIF($AH166,"*Consultation with psychiatrist/medication prescriber*"),"1","0")</f>
        <v>0</v>
      </c>
      <c r="AS166" s="25" t="str">
        <f>IF(COUNTIF($AH166,"*Consultation with Primary Care Physician/Dentist*"),"1","0")</f>
        <v>0</v>
      </c>
      <c r="AT166" s="25" t="str">
        <f>IF(COUNTIF($AH166,"*Environmental changes to the setting interior*"),"1","0")</f>
        <v>0</v>
      </c>
      <c r="AU166" s="25" t="str">
        <f>IF(COUNTIF($AH166,"*Door Window Dings Added*"),"1","0")</f>
        <v>0</v>
      </c>
      <c r="AV166" s="25" t="str">
        <f>IF(COUNTIF($AH166,"*Environmental changes to the child's bedroom*"),"1","0")</f>
        <v>0</v>
      </c>
      <c r="AW166" s="25" t="str">
        <f>IF(COUNTIF($AH166,"*Environmental changes to the setting exterior / property*"),"1","0")</f>
        <v>0</v>
      </c>
      <c r="AX166" s="25" t="str">
        <f>IF(COUNTIF($AH166,"*Changes made to the child's schedule*"),"1","0")</f>
        <v>0</v>
      </c>
      <c r="AY166" s="25" t="str">
        <f>IF(COUNTIF($AH166,"*Changes made to the child's protocols*"),"1","0")</f>
        <v>0</v>
      </c>
      <c r="AZ166" s="25" t="str">
        <f>IF(COUNTIF($AH166,"*Following a review of the restraints, no steps were taken to decrease the use of restraint/secusion during this reporting period*"),"1","0")</f>
        <v>0</v>
      </c>
    </row>
    <row r="167" spans="1:52" ht="50" customHeight="1" x14ac:dyDescent="0.35">
      <c r="A167" s="28" t="s">
        <v>582</v>
      </c>
      <c r="B167" s="31" t="s">
        <v>107</v>
      </c>
      <c r="C167" s="31" t="s">
        <v>108</v>
      </c>
      <c r="D167" s="31" t="s">
        <v>108</v>
      </c>
      <c r="E167" s="31" t="s">
        <v>112</v>
      </c>
      <c r="F167" s="31" t="s">
        <v>109</v>
      </c>
      <c r="G167" s="31" t="s">
        <v>20</v>
      </c>
      <c r="H167" s="31" t="s">
        <v>54</v>
      </c>
      <c r="I167" s="31">
        <v>0</v>
      </c>
      <c r="J167" s="31">
        <v>0</v>
      </c>
      <c r="K167" s="31">
        <v>0</v>
      </c>
      <c r="L167" s="31" t="s">
        <v>155</v>
      </c>
      <c r="M167" s="25" t="str">
        <f>IF(COUNTIF($L167,"*Three or fewer restraints/seclusion occurred during this reporting period*"),"1","0")</f>
        <v>0</v>
      </c>
      <c r="N167" s="25" t="str">
        <f>IF(COUNTIF($L167,"*Update has been made to the FBA*"),"1","0")</f>
        <v>0</v>
      </c>
      <c r="O167" s="25" t="str">
        <f>IF(COUNTIF($L167,"*Update has been made to the PBSP*"),"1","0")</f>
        <v>0</v>
      </c>
      <c r="P167" s="25" t="str">
        <f>IF(COUNTIF($L167,"*ISP Team has convened*"),"1","0")</f>
        <v>0</v>
      </c>
      <c r="Q167" s="25" t="str">
        <f>IF(COUNTIF($L167,"*General retraining of staff*"),"1","0")</f>
        <v>0</v>
      </c>
      <c r="R167" s="25" t="str">
        <f>IF(COUNTIF($L167,"*ISP Team has convened*"),"1","0")</f>
        <v>0</v>
      </c>
      <c r="S167" s="25" t="str">
        <f>IF(COUNTIF($L167,"*Changes made to the ISP*"),"1","0")</f>
        <v>0</v>
      </c>
      <c r="T167" s="25" t="str">
        <f>IF(COUNTIF($L167,"*Assistive Device/Technology added to child's ISP*"),"1","0")</f>
        <v>0</v>
      </c>
      <c r="U167" s="25" t="str">
        <f>IF(COUNTIF($L167,"*Adaptations made to meet identified sensory needs*"),"1","0")</f>
        <v>0</v>
      </c>
      <c r="V167" s="25" t="str">
        <f>IF(COUNTIF($L167,"*Consultation with psychiatrist/medication prescriber*"),"1","0")</f>
        <v>1</v>
      </c>
      <c r="W167" s="25" t="str">
        <f>IF(COUNTIF($L167,"*Consultation with Primary Care Physician/Dentist*"),"1","0")</f>
        <v>0</v>
      </c>
      <c r="X167" s="25" t="str">
        <f>IF(COUNTIF($L167,"*Environmental changes to the setting interior*"),"1","0")</f>
        <v>0</v>
      </c>
      <c r="Y167" s="25" t="str">
        <f>IF(COUNTIF($L167,"*Door Window Dings Added*"),"1","0")</f>
        <v>0</v>
      </c>
      <c r="Z167" s="25" t="str">
        <f>IF(COUNTIF($L167,"*Environmental changes to the child's bedroom*"),"1","0")</f>
        <v>0</v>
      </c>
      <c r="AA167" s="25" t="str">
        <f>IF(COUNTIF($L167,"*Environmental changes to the setting exterior / property*"),"1","0")</f>
        <v>0</v>
      </c>
      <c r="AB167" s="25" t="str">
        <f>IF(COUNTIF($L167,"*Changes made to the child's schedule*"),"1","0")</f>
        <v>0</v>
      </c>
      <c r="AC167" s="25" t="str">
        <f>IF(COUNTIF($L167,"*Changes made to the child's protocols*"),"1","0")</f>
        <v>0</v>
      </c>
      <c r="AD167" s="25" t="str">
        <f>IF(COUNTIF($L167,"*Following a review of the restraints, no steps were taken to decrease the use of restraint/secusion during this reporting period*"),"1","0")</f>
        <v>0</v>
      </c>
      <c r="AE167" s="25">
        <v>0</v>
      </c>
      <c r="AF167" s="25">
        <v>0</v>
      </c>
      <c r="AG167" s="25">
        <v>0</v>
      </c>
      <c r="AH167" s="25" t="s">
        <v>155</v>
      </c>
      <c r="AI167" s="25" t="str">
        <f>IF(COUNTIF($AH167,"*Three or fewer restraints/seclusion occurred during this reporting period*"),"1","0")</f>
        <v>0</v>
      </c>
      <c r="AJ167" s="25" t="str">
        <f>IF(COUNTIF($AH167,"*Update has been made to the FBA*"),"1","0")</f>
        <v>0</v>
      </c>
      <c r="AK167" s="25" t="str">
        <f>IF(COUNTIF($AH167,"*Update has been made to the PBSP*"),"1","0")</f>
        <v>0</v>
      </c>
      <c r="AL167" s="25" t="str">
        <f>IF(COUNTIF($AH167,"*ISP Team has convened*"),"1","0")</f>
        <v>0</v>
      </c>
      <c r="AM167" s="25" t="str">
        <f>IF(COUNTIF($AH167,"*General retraining of staff*"),"1","0")</f>
        <v>0</v>
      </c>
      <c r="AN167" s="25" t="str">
        <f>IF(COUNTIF($AH167,"*ISP Team has convened*"),"1","0")</f>
        <v>0</v>
      </c>
      <c r="AO167" s="25" t="str">
        <f>IF(COUNTIF($AH167,"*Changes made to the ISP*"),"1","0")</f>
        <v>0</v>
      </c>
      <c r="AP167" s="25" t="str">
        <f>IF(COUNTIF($AH167,"*Assistive Device/Technology added to child's ISP*"),"1","0")</f>
        <v>0</v>
      </c>
      <c r="AQ167" s="25" t="str">
        <f>IF(COUNTIF($AH167,"*Adaptations made to meet identified sensory needs*"),"1","0")</f>
        <v>0</v>
      </c>
      <c r="AR167" s="25" t="str">
        <f>IF(COUNTIF($AH167,"*Consultation with psychiatrist/medication prescriber*"),"1","0")</f>
        <v>1</v>
      </c>
      <c r="AS167" s="25" t="str">
        <f>IF(COUNTIF($AH167,"*Consultation with Primary Care Physician/Dentist*"),"1","0")</f>
        <v>0</v>
      </c>
      <c r="AT167" s="25" t="str">
        <f>IF(COUNTIF($AH167,"*Environmental changes to the setting interior*"),"1","0")</f>
        <v>0</v>
      </c>
      <c r="AU167" s="25" t="str">
        <f>IF(COUNTIF($AH167,"*Door Window Dings Added*"),"1","0")</f>
        <v>0</v>
      </c>
      <c r="AV167" s="25" t="str">
        <f>IF(COUNTIF($AH167,"*Environmental changes to the child's bedroom*"),"1","0")</f>
        <v>0</v>
      </c>
      <c r="AW167" s="25" t="str">
        <f>IF(COUNTIF($AH167,"*Environmental changes to the setting exterior / property*"),"1","0")</f>
        <v>0</v>
      </c>
      <c r="AX167" s="25" t="str">
        <f>IF(COUNTIF($AH167,"*Changes made to the child's schedule*"),"1","0")</f>
        <v>0</v>
      </c>
      <c r="AY167" s="25" t="str">
        <f>IF(COUNTIF($AH167,"*Changes made to the child's protocols*"),"1","0")</f>
        <v>0</v>
      </c>
      <c r="AZ167" s="25" t="str">
        <f>IF(COUNTIF($AH167,"*Following a review of the restraints, no steps were taken to decrease the use of restraint/secusion during this reporting period*"),"1","0")</f>
        <v>0</v>
      </c>
    </row>
    <row r="168" spans="1:52" ht="50" customHeight="1" x14ac:dyDescent="0.35">
      <c r="A168" s="28" t="s">
        <v>583</v>
      </c>
      <c r="B168" s="25" t="s">
        <v>107</v>
      </c>
      <c r="C168" s="25" t="s">
        <v>108</v>
      </c>
      <c r="D168" s="25" t="s">
        <v>108</v>
      </c>
      <c r="E168" s="25" t="s">
        <v>112</v>
      </c>
      <c r="F168" s="25" t="s">
        <v>109</v>
      </c>
      <c r="G168" s="25" t="s">
        <v>20</v>
      </c>
      <c r="H168" s="25" t="s">
        <v>54</v>
      </c>
      <c r="I168" s="25">
        <v>0</v>
      </c>
      <c r="J168" s="25">
        <v>0</v>
      </c>
      <c r="K168" s="25">
        <v>0</v>
      </c>
      <c r="L168" s="25" t="s">
        <v>53</v>
      </c>
      <c r="M168" s="25" t="str">
        <f>IF(COUNTIF($L168,"*Three or fewer restraints/seclusion occurred during this reporting period*"),"1","0")</f>
        <v>1</v>
      </c>
      <c r="N168" s="25" t="str">
        <f>IF(COUNTIF($L168,"*Update has been made to the FBA*"),"1","0")</f>
        <v>0</v>
      </c>
      <c r="O168" s="25" t="str">
        <f>IF(COUNTIF($L168,"*Update has been made to the PBSP*"),"1","0")</f>
        <v>0</v>
      </c>
      <c r="P168" s="25" t="str">
        <f>IF(COUNTIF($L168,"*ISP Team has convened*"),"1","0")</f>
        <v>0</v>
      </c>
      <c r="Q168" s="25" t="str">
        <f>IF(COUNTIF($L168,"*General retraining of staff*"),"1","0")</f>
        <v>0</v>
      </c>
      <c r="R168" s="25" t="str">
        <f>IF(COUNTIF($L168,"*ISP Team has convened*"),"1","0")</f>
        <v>0</v>
      </c>
      <c r="S168" s="25" t="str">
        <f>IF(COUNTIF($L168,"*Changes made to the ISP*"),"1","0")</f>
        <v>0</v>
      </c>
      <c r="T168" s="25" t="str">
        <f>IF(COUNTIF($L168,"*Assistive Device/Technology added to child's ISP*"),"1","0")</f>
        <v>0</v>
      </c>
      <c r="U168" s="25" t="str">
        <f>IF(COUNTIF($L168,"*Adaptations made to meet identified sensory needs*"),"1","0")</f>
        <v>0</v>
      </c>
      <c r="V168" s="25" t="str">
        <f>IF(COUNTIF($L168,"*Consultation with psychiatrist/medication prescriber*"),"1","0")</f>
        <v>0</v>
      </c>
      <c r="W168" s="25" t="str">
        <f>IF(COUNTIF($L168,"*Consultation with Primary Care Physician/Dentist*"),"1","0")</f>
        <v>0</v>
      </c>
      <c r="X168" s="25" t="str">
        <f>IF(COUNTIF($L168,"*Environmental changes to the setting interior*"),"1","0")</f>
        <v>0</v>
      </c>
      <c r="Y168" s="25" t="str">
        <f>IF(COUNTIF($L168,"*Door Window Dings Added*"),"1","0")</f>
        <v>0</v>
      </c>
      <c r="Z168" s="25" t="str">
        <f>IF(COUNTIF($L168,"*Environmental changes to the child's bedroom*"),"1","0")</f>
        <v>0</v>
      </c>
      <c r="AA168" s="25" t="str">
        <f>IF(COUNTIF($L168,"*Environmental changes to the setting exterior / property*"),"1","0")</f>
        <v>0</v>
      </c>
      <c r="AB168" s="25" t="str">
        <f>IF(COUNTIF($L168,"*Changes made to the child's schedule*"),"1","0")</f>
        <v>0</v>
      </c>
      <c r="AC168" s="25" t="str">
        <f>IF(COUNTIF($L168,"*Changes made to the child's protocols*"),"1","0")</f>
        <v>0</v>
      </c>
      <c r="AD168" s="25" t="str">
        <f>IF(COUNTIF($L168,"*Following a review of the restraints, no steps were taken to decrease the use of restraint/secusion during this reporting period*"),"1","0")</f>
        <v>0</v>
      </c>
      <c r="AE168" s="25">
        <v>0</v>
      </c>
      <c r="AF168" s="25">
        <v>0</v>
      </c>
      <c r="AG168" s="25">
        <v>0</v>
      </c>
      <c r="AH168" s="25" t="s">
        <v>53</v>
      </c>
      <c r="AI168" s="25" t="str">
        <f>IF(COUNTIF($AH168,"*Three or fewer restraints/seclusion occurred during this reporting period*"),"1","0")</f>
        <v>1</v>
      </c>
      <c r="AJ168" s="25" t="str">
        <f>IF(COUNTIF($AH168,"*Update has been made to the FBA*"),"1","0")</f>
        <v>0</v>
      </c>
      <c r="AK168" s="25" t="str">
        <f>IF(COUNTIF($AH168,"*Update has been made to the PBSP*"),"1","0")</f>
        <v>0</v>
      </c>
      <c r="AL168" s="25" t="str">
        <f>IF(COUNTIF($AH168,"*ISP Team has convened*"),"1","0")</f>
        <v>0</v>
      </c>
      <c r="AM168" s="25" t="str">
        <f>IF(COUNTIF($AH168,"*General retraining of staff*"),"1","0")</f>
        <v>0</v>
      </c>
      <c r="AN168" s="25" t="str">
        <f>IF(COUNTIF($AH168,"*ISP Team has convened*"),"1","0")</f>
        <v>0</v>
      </c>
      <c r="AO168" s="25" t="str">
        <f>IF(COUNTIF($AH168,"*Changes made to the ISP*"),"1","0")</f>
        <v>0</v>
      </c>
      <c r="AP168" s="25" t="str">
        <f>IF(COUNTIF($AH168,"*Assistive Device/Technology added to child's ISP*"),"1","0")</f>
        <v>0</v>
      </c>
      <c r="AQ168" s="25" t="str">
        <f>IF(COUNTIF($AH168,"*Adaptations made to meet identified sensory needs*"),"1","0")</f>
        <v>0</v>
      </c>
      <c r="AR168" s="25" t="str">
        <f>IF(COUNTIF($AH168,"*Consultation with psychiatrist/medication prescriber*"),"1","0")</f>
        <v>0</v>
      </c>
      <c r="AS168" s="25" t="str">
        <f>IF(COUNTIF($AH168,"*Consultation with Primary Care Physician/Dentist*"),"1","0")</f>
        <v>0</v>
      </c>
      <c r="AT168" s="25" t="str">
        <f>IF(COUNTIF($AH168,"*Environmental changes to the setting interior*"),"1","0")</f>
        <v>0</v>
      </c>
      <c r="AU168" s="25" t="str">
        <f>IF(COUNTIF($AH168,"*Door Window Dings Added*"),"1","0")</f>
        <v>0</v>
      </c>
      <c r="AV168" s="25" t="str">
        <f>IF(COUNTIF($AH168,"*Environmental changes to the child's bedroom*"),"1","0")</f>
        <v>0</v>
      </c>
      <c r="AW168" s="25" t="str">
        <f>IF(COUNTIF($AH168,"*Environmental changes to the setting exterior / property*"),"1","0")</f>
        <v>0</v>
      </c>
      <c r="AX168" s="25" t="str">
        <f>IF(COUNTIF($AH168,"*Changes made to the child's schedule*"),"1","0")</f>
        <v>0</v>
      </c>
      <c r="AY168" s="25" t="str">
        <f>IF(COUNTIF($AH168,"*Changes made to the child's protocols*"),"1","0")</f>
        <v>0</v>
      </c>
      <c r="AZ168" s="25" t="str">
        <f>IF(COUNTIF($AH168,"*Following a review of the restraints, no steps were taken to decrease the use of restraint/secusion during this reporting period*"),"1","0")</f>
        <v>0</v>
      </c>
    </row>
    <row r="169" spans="1:52" ht="50" customHeight="1" x14ac:dyDescent="0.35">
      <c r="A169" s="28" t="s">
        <v>584</v>
      </c>
      <c r="B169" s="25" t="s">
        <v>107</v>
      </c>
      <c r="C169" s="25" t="s">
        <v>108</v>
      </c>
      <c r="D169" s="25" t="s">
        <v>108</v>
      </c>
      <c r="E169" s="25" t="s">
        <v>112</v>
      </c>
      <c r="F169" s="25" t="s">
        <v>109</v>
      </c>
      <c r="G169" s="25" t="s">
        <v>54</v>
      </c>
      <c r="H169" s="25" t="s">
        <v>54</v>
      </c>
      <c r="I169" s="25">
        <v>0</v>
      </c>
      <c r="J169" s="25">
        <v>0</v>
      </c>
      <c r="K169" s="32">
        <v>0</v>
      </c>
      <c r="L169" s="25" t="s">
        <v>53</v>
      </c>
      <c r="M169" s="25" t="str">
        <f>IF(COUNTIF($L169,"*Three or fewer restraints/seclusion occurred during this reporting period*"),"1","0")</f>
        <v>1</v>
      </c>
      <c r="N169" s="25" t="str">
        <f>IF(COUNTIF($L169,"*Update has been made to the FBA*"),"1","0")</f>
        <v>0</v>
      </c>
      <c r="O169" s="25" t="str">
        <f>IF(COUNTIF($L169,"*Update has been made to the PBSP*"),"1","0")</f>
        <v>0</v>
      </c>
      <c r="P169" s="25" t="str">
        <f>IF(COUNTIF($L169,"*ISP Team has convened*"),"1","0")</f>
        <v>0</v>
      </c>
      <c r="Q169" s="25" t="str">
        <f>IF(COUNTIF($L169,"*General retraining of staff*"),"1","0")</f>
        <v>0</v>
      </c>
      <c r="R169" s="25" t="str">
        <f>IF(COUNTIF($L169,"*ISP Team has convened*"),"1","0")</f>
        <v>0</v>
      </c>
      <c r="S169" s="25" t="str">
        <f>IF(COUNTIF($L169,"*Changes made to the ISP*"),"1","0")</f>
        <v>0</v>
      </c>
      <c r="T169" s="25" t="str">
        <f>IF(COUNTIF($L169,"*Assistive Device/Technology added to child's ISP*"),"1","0")</f>
        <v>0</v>
      </c>
      <c r="U169" s="25" t="str">
        <f>IF(COUNTIF($L169,"*Adaptations made to meet identified sensory needs*"),"1","0")</f>
        <v>0</v>
      </c>
      <c r="V169" s="25" t="str">
        <f>IF(COUNTIF($L169,"*Consultation with psychiatrist/medication prescriber*"),"1","0")</f>
        <v>0</v>
      </c>
      <c r="W169" s="25" t="str">
        <f>IF(COUNTIF($L169,"*Consultation with Primary Care Physician/Dentist*"),"1","0")</f>
        <v>0</v>
      </c>
      <c r="X169" s="25" t="str">
        <f>IF(COUNTIF($L169,"*Environmental changes to the setting interior*"),"1","0")</f>
        <v>0</v>
      </c>
      <c r="Y169" s="25" t="str">
        <f>IF(COUNTIF($L169,"*Door Window Dings Added*"),"1","0")</f>
        <v>0</v>
      </c>
      <c r="Z169" s="25" t="str">
        <f>IF(COUNTIF($L169,"*Environmental changes to the child's bedroom*"),"1","0")</f>
        <v>0</v>
      </c>
      <c r="AA169" s="25" t="str">
        <f>IF(COUNTIF($L169,"*Environmental changes to the setting exterior / property*"),"1","0")</f>
        <v>0</v>
      </c>
      <c r="AB169" s="25" t="str">
        <f>IF(COUNTIF($L169,"*Changes made to the child's schedule*"),"1","0")</f>
        <v>0</v>
      </c>
      <c r="AC169" s="25" t="str">
        <f>IF(COUNTIF($L169,"*Changes made to the child's protocols*"),"1","0")</f>
        <v>0</v>
      </c>
      <c r="AD169" s="25" t="str">
        <f>IF(COUNTIF($L169,"*Following a review of the restraints, no steps were taken to decrease the use of restraint/secusion during this reporting period*"),"1","0")</f>
        <v>0</v>
      </c>
      <c r="AE169" s="25">
        <v>0</v>
      </c>
      <c r="AF169" s="25">
        <v>0</v>
      </c>
      <c r="AG169" s="25">
        <v>0</v>
      </c>
      <c r="AH169" s="25" t="s">
        <v>53</v>
      </c>
      <c r="AI169" s="25" t="str">
        <f>IF(COUNTIF($AH169,"*Three or fewer restraints/seclusion occurred during this reporting period*"),"1","0")</f>
        <v>1</v>
      </c>
      <c r="AJ169" s="25" t="str">
        <f>IF(COUNTIF($AH169,"*Update has been made to the FBA*"),"1","0")</f>
        <v>0</v>
      </c>
      <c r="AK169" s="25" t="str">
        <f>IF(COUNTIF($AH169,"*Update has been made to the PBSP*"),"1","0")</f>
        <v>0</v>
      </c>
      <c r="AL169" s="25" t="str">
        <f>IF(COUNTIF($AH169,"*ISP Team has convened*"),"1","0")</f>
        <v>0</v>
      </c>
      <c r="AM169" s="25" t="str">
        <f>IF(COUNTIF($AH169,"*General retraining of staff*"),"1","0")</f>
        <v>0</v>
      </c>
      <c r="AN169" s="25" t="str">
        <f>IF(COUNTIF($AH169,"*ISP Team has convened*"),"1","0")</f>
        <v>0</v>
      </c>
      <c r="AO169" s="25" t="str">
        <f>IF(COUNTIF($AH169,"*Changes made to the ISP*"),"1","0")</f>
        <v>0</v>
      </c>
      <c r="AP169" s="25" t="str">
        <f>IF(COUNTIF($AH169,"*Assistive Device/Technology added to child's ISP*"),"1","0")</f>
        <v>0</v>
      </c>
      <c r="AQ169" s="25" t="str">
        <f>IF(COUNTIF($AH169,"*Adaptations made to meet identified sensory needs*"),"1","0")</f>
        <v>0</v>
      </c>
      <c r="AR169" s="25" t="str">
        <f>IF(COUNTIF($AH169,"*Consultation with psychiatrist/medication prescriber*"),"1","0")</f>
        <v>0</v>
      </c>
      <c r="AS169" s="25" t="str">
        <f>IF(COUNTIF($AH169,"*Consultation with Primary Care Physician/Dentist*"),"1","0")</f>
        <v>0</v>
      </c>
      <c r="AT169" s="25" t="str">
        <f>IF(COUNTIF($AH169,"*Environmental changes to the setting interior*"),"1","0")</f>
        <v>0</v>
      </c>
      <c r="AU169" s="25" t="str">
        <f>IF(COUNTIF($AH169,"*Door Window Dings Added*"),"1","0")</f>
        <v>0</v>
      </c>
      <c r="AV169" s="25" t="str">
        <f>IF(COUNTIF($AH169,"*Environmental changes to the child's bedroom*"),"1","0")</f>
        <v>0</v>
      </c>
      <c r="AW169" s="25" t="str">
        <f>IF(COUNTIF($AH169,"*Environmental changes to the setting exterior / property*"),"1","0")</f>
        <v>0</v>
      </c>
      <c r="AX169" s="25" t="str">
        <f>IF(COUNTIF($AH169,"*Changes made to the child's schedule*"),"1","0")</f>
        <v>0</v>
      </c>
      <c r="AY169" s="25" t="str">
        <f>IF(COUNTIF($AH169,"*Changes made to the child's protocols*"),"1","0")</f>
        <v>0</v>
      </c>
      <c r="AZ169" s="25" t="str">
        <f>IF(COUNTIF($AH169,"*Following a review of the restraints, no steps were taken to decrease the use of restraint/secusion during this reporting period*"),"1","0")</f>
        <v>0</v>
      </c>
    </row>
    <row r="170" spans="1:52" ht="50" customHeight="1" x14ac:dyDescent="0.35">
      <c r="A170" s="28" t="s">
        <v>585</v>
      </c>
      <c r="B170" s="25" t="s">
        <v>107</v>
      </c>
      <c r="C170" s="25" t="s">
        <v>108</v>
      </c>
      <c r="D170" s="25" t="s">
        <v>108</v>
      </c>
      <c r="E170" s="25" t="s">
        <v>112</v>
      </c>
      <c r="F170" s="25" t="s">
        <v>109</v>
      </c>
      <c r="G170" s="25" t="s">
        <v>20</v>
      </c>
      <c r="H170" s="25" t="s">
        <v>54</v>
      </c>
      <c r="I170" s="25">
        <v>0</v>
      </c>
      <c r="J170" s="25">
        <v>0</v>
      </c>
      <c r="K170" s="25">
        <v>0</v>
      </c>
      <c r="L170" s="25" t="s">
        <v>53</v>
      </c>
      <c r="M170" s="25" t="str">
        <f>IF(COUNTIF($L170,"*Three or fewer restraints/seclusion occurred during this reporting period*"),"1","0")</f>
        <v>1</v>
      </c>
      <c r="N170" s="25" t="str">
        <f>IF(COUNTIF($L170,"*Update has been made to the FBA*"),"1","0")</f>
        <v>0</v>
      </c>
      <c r="O170" s="25" t="str">
        <f>IF(COUNTIF($L170,"*Update has been made to the PBSP*"),"1","0")</f>
        <v>0</v>
      </c>
      <c r="P170" s="25" t="str">
        <f>IF(COUNTIF($L170,"*ISP Team has convened*"),"1","0")</f>
        <v>0</v>
      </c>
      <c r="Q170" s="25" t="str">
        <f>IF(COUNTIF($L170,"*General retraining of staff*"),"1","0")</f>
        <v>0</v>
      </c>
      <c r="R170" s="25" t="str">
        <f>IF(COUNTIF($L170,"*ISP Team has convened*"),"1","0")</f>
        <v>0</v>
      </c>
      <c r="S170" s="25" t="str">
        <f>IF(COUNTIF($L170,"*Changes made to the ISP*"),"1","0")</f>
        <v>0</v>
      </c>
      <c r="T170" s="25" t="str">
        <f>IF(COUNTIF($L170,"*Assistive Device/Technology added to child's ISP*"),"1","0")</f>
        <v>0</v>
      </c>
      <c r="U170" s="25" t="str">
        <f>IF(COUNTIF($L170,"*Adaptations made to meet identified sensory needs*"),"1","0")</f>
        <v>0</v>
      </c>
      <c r="V170" s="25" t="str">
        <f>IF(COUNTIF($L170,"*Consultation with psychiatrist/medication prescriber*"),"1","0")</f>
        <v>0</v>
      </c>
      <c r="W170" s="25" t="str">
        <f>IF(COUNTIF($L170,"*Consultation with Primary Care Physician/Dentist*"),"1","0")</f>
        <v>0</v>
      </c>
      <c r="X170" s="25" t="str">
        <f>IF(COUNTIF($L170,"*Environmental changes to the setting interior*"),"1","0")</f>
        <v>0</v>
      </c>
      <c r="Y170" s="25" t="str">
        <f>IF(COUNTIF($L170,"*Door Window Dings Added*"),"1","0")</f>
        <v>0</v>
      </c>
      <c r="Z170" s="25" t="str">
        <f>IF(COUNTIF($L170,"*Environmental changes to the child's bedroom*"),"1","0")</f>
        <v>0</v>
      </c>
      <c r="AA170" s="25" t="str">
        <f>IF(COUNTIF($L170,"*Environmental changes to the setting exterior / property*"),"1","0")</f>
        <v>0</v>
      </c>
      <c r="AB170" s="25" t="str">
        <f>IF(COUNTIF($L170,"*Changes made to the child's schedule*"),"1","0")</f>
        <v>0</v>
      </c>
      <c r="AC170" s="25" t="str">
        <f>IF(COUNTIF($L170,"*Changes made to the child's protocols*"),"1","0")</f>
        <v>0</v>
      </c>
      <c r="AD170" s="25" t="str">
        <f>IF(COUNTIF($L170,"*Following a review of the restraints, no steps were taken to decrease the use of restraint/secusion during this reporting period*"),"1","0")</f>
        <v>0</v>
      </c>
      <c r="AE170" s="25">
        <v>0</v>
      </c>
      <c r="AF170" s="25">
        <v>0</v>
      </c>
      <c r="AG170" s="25">
        <v>0</v>
      </c>
      <c r="AH170" s="25" t="s">
        <v>53</v>
      </c>
      <c r="AI170" s="25" t="str">
        <f>IF(COUNTIF($AH170,"*Three or fewer restraints/seclusion occurred during this reporting period*"),"1","0")</f>
        <v>1</v>
      </c>
      <c r="AJ170" s="25" t="str">
        <f>IF(COUNTIF($AH170,"*Update has been made to the FBA*"),"1","0")</f>
        <v>0</v>
      </c>
      <c r="AK170" s="25" t="str">
        <f>IF(COUNTIF($AH170,"*Update has been made to the PBSP*"),"1","0")</f>
        <v>0</v>
      </c>
      <c r="AL170" s="25" t="str">
        <f>IF(COUNTIF($AH170,"*ISP Team has convened*"),"1","0")</f>
        <v>0</v>
      </c>
      <c r="AM170" s="25" t="str">
        <f>IF(COUNTIF($AH170,"*General retraining of staff*"),"1","0")</f>
        <v>0</v>
      </c>
      <c r="AN170" s="25" t="str">
        <f>IF(COUNTIF($AH170,"*ISP Team has convened*"),"1","0")</f>
        <v>0</v>
      </c>
      <c r="AO170" s="25" t="str">
        <f>IF(COUNTIF($AH170,"*Changes made to the ISP*"),"1","0")</f>
        <v>0</v>
      </c>
      <c r="AP170" s="25" t="str">
        <f>IF(COUNTIF($AH170,"*Assistive Device/Technology added to child's ISP*"),"1","0")</f>
        <v>0</v>
      </c>
      <c r="AQ170" s="25" t="str">
        <f>IF(COUNTIF($AH170,"*Adaptations made to meet identified sensory needs*"),"1","0")</f>
        <v>0</v>
      </c>
      <c r="AR170" s="25" t="str">
        <f>IF(COUNTIF($AH170,"*Consultation with psychiatrist/medication prescriber*"),"1","0")</f>
        <v>0</v>
      </c>
      <c r="AS170" s="25" t="str">
        <f>IF(COUNTIF($AH170,"*Consultation with Primary Care Physician/Dentist*"),"1","0")</f>
        <v>0</v>
      </c>
      <c r="AT170" s="25" t="str">
        <f>IF(COUNTIF($AH170,"*Environmental changes to the setting interior*"),"1","0")</f>
        <v>0</v>
      </c>
      <c r="AU170" s="25" t="str">
        <f>IF(COUNTIF($AH170,"*Door Window Dings Added*"),"1","0")</f>
        <v>0</v>
      </c>
      <c r="AV170" s="25" t="str">
        <f>IF(COUNTIF($AH170,"*Environmental changes to the child's bedroom*"),"1","0")</f>
        <v>0</v>
      </c>
      <c r="AW170" s="25" t="str">
        <f>IF(COUNTIF($AH170,"*Environmental changes to the setting exterior / property*"),"1","0")</f>
        <v>0</v>
      </c>
      <c r="AX170" s="25" t="str">
        <f>IF(COUNTIF($AH170,"*Changes made to the child's schedule*"),"1","0")</f>
        <v>0</v>
      </c>
      <c r="AY170" s="25" t="str">
        <f>IF(COUNTIF($AH170,"*Changes made to the child's protocols*"),"1","0")</f>
        <v>0</v>
      </c>
      <c r="AZ170" s="25" t="str">
        <f>IF(COUNTIF($AH170,"*Following a review of the restraints, no steps were taken to decrease the use of restraint/secusion during this reporting period*"),"1","0")</f>
        <v>0</v>
      </c>
    </row>
    <row r="171" spans="1:52" ht="50" customHeight="1" x14ac:dyDescent="0.35">
      <c r="A171" s="28" t="s">
        <v>586</v>
      </c>
      <c r="B171" s="28" t="s">
        <v>107</v>
      </c>
      <c r="C171" s="28" t="s">
        <v>108</v>
      </c>
      <c r="D171" s="28" t="s">
        <v>108</v>
      </c>
      <c r="E171" s="28" t="s">
        <v>112</v>
      </c>
      <c r="F171" s="28" t="s">
        <v>109</v>
      </c>
      <c r="G171" s="28" t="s">
        <v>20</v>
      </c>
      <c r="H171" s="28" t="s">
        <v>54</v>
      </c>
      <c r="I171" s="28">
        <v>0</v>
      </c>
      <c r="J171" s="28">
        <v>0</v>
      </c>
      <c r="K171" s="28">
        <v>0</v>
      </c>
      <c r="L171" s="28" t="s">
        <v>53</v>
      </c>
      <c r="M171" s="28" t="str">
        <f>IF(COUNTIF($L171,"*Three or fewer restraints/seclusion occurred during this reporting period*"),"1","0")</f>
        <v>1</v>
      </c>
      <c r="N171" s="28" t="str">
        <f>IF(COUNTIF($L171,"*Update has been made to the FBA*"),"1","0")</f>
        <v>0</v>
      </c>
      <c r="O171" s="28" t="str">
        <f>IF(COUNTIF($L171,"*Update has been made to the PBSP*"),"1","0")</f>
        <v>0</v>
      </c>
      <c r="P171" s="28" t="str">
        <f>IF(COUNTIF($L171,"*ISP Team has convened*"),"1","0")</f>
        <v>0</v>
      </c>
      <c r="Q171" s="28" t="str">
        <f>IF(COUNTIF($L171,"*General retraining of staff*"),"1","0")</f>
        <v>0</v>
      </c>
      <c r="R171" s="28" t="str">
        <f>IF(COUNTIF($L171,"*ISP Team has convened*"),"1","0")</f>
        <v>0</v>
      </c>
      <c r="S171" s="28" t="str">
        <f>IF(COUNTIF($L171,"*Changes made to the ISP*"),"1","0")</f>
        <v>0</v>
      </c>
      <c r="T171" s="28" t="str">
        <f>IF(COUNTIF($L171,"*Assistive Device/Technology added to child's ISP*"),"1","0")</f>
        <v>0</v>
      </c>
      <c r="U171" s="28" t="str">
        <f>IF(COUNTIF($L171,"*Adaptations made to meet identified sensory needs*"),"1","0")</f>
        <v>0</v>
      </c>
      <c r="V171" s="28" t="str">
        <f>IF(COUNTIF($L171,"*Consultation with psychiatrist/medication prescriber*"),"1","0")</f>
        <v>0</v>
      </c>
      <c r="W171" s="28" t="str">
        <f>IF(COUNTIF($L171,"*Consultation with Primary Care Physician/Dentist*"),"1","0")</f>
        <v>0</v>
      </c>
      <c r="X171" s="28" t="str">
        <f>IF(COUNTIF($L171,"*Environmental changes to the setting interior*"),"1","0")</f>
        <v>0</v>
      </c>
      <c r="Y171" s="28" t="str">
        <f>IF(COUNTIF($L171,"*Door Window Dings Added*"),"1","0")</f>
        <v>0</v>
      </c>
      <c r="Z171" s="28" t="str">
        <f>IF(COUNTIF($L171,"*Environmental changes to the child's bedroom*"),"1","0")</f>
        <v>0</v>
      </c>
      <c r="AA171" s="28" t="str">
        <f>IF(COUNTIF($L171,"*Environmental changes to the setting exterior / property*"),"1","0")</f>
        <v>0</v>
      </c>
      <c r="AB171" s="28" t="str">
        <f>IF(COUNTIF($L171,"*Changes made to the child's schedule*"),"1","0")</f>
        <v>0</v>
      </c>
      <c r="AC171" s="28" t="str">
        <f>IF(COUNTIF($L171,"*Changes made to the child's protocols*"),"1","0")</f>
        <v>0</v>
      </c>
      <c r="AD171" s="28" t="str">
        <f>IF(COUNTIF($L171,"*Following a review of the restraints, no steps were taken to decrease the use of restraint/secusion during this reporting period*"),"1","0")</f>
        <v>0</v>
      </c>
      <c r="AE171" s="28">
        <v>0</v>
      </c>
      <c r="AF171" s="28">
        <v>0</v>
      </c>
      <c r="AG171" s="28">
        <v>0</v>
      </c>
      <c r="AH171" s="28" t="s">
        <v>53</v>
      </c>
      <c r="AI171" s="28" t="str">
        <f>IF(COUNTIF($AH171,"*Three or fewer restraints/seclusion occurred during this reporting period*"),"1","0")</f>
        <v>1</v>
      </c>
      <c r="AJ171" s="28" t="str">
        <f>IF(COUNTIF($AH171,"*Update has been made to the FBA*"),"1","0")</f>
        <v>0</v>
      </c>
      <c r="AK171" s="28" t="str">
        <f>IF(COUNTIF($AH171,"*Update has been made to the PBSP*"),"1","0")</f>
        <v>0</v>
      </c>
      <c r="AL171" s="28" t="str">
        <f>IF(COUNTIF($AH171,"*ISP Team has convened*"),"1","0")</f>
        <v>0</v>
      </c>
      <c r="AM171" s="28" t="str">
        <f>IF(COUNTIF($AH171,"*General retraining of staff*"),"1","0")</f>
        <v>0</v>
      </c>
      <c r="AN171" s="28" t="str">
        <f>IF(COUNTIF($AH171,"*ISP Team has convened*"),"1","0")</f>
        <v>0</v>
      </c>
      <c r="AO171" s="28" t="str">
        <f>IF(COUNTIF($AH171,"*Changes made to the ISP*"),"1","0")</f>
        <v>0</v>
      </c>
      <c r="AP171" s="28" t="str">
        <f>IF(COUNTIF($AH171,"*Assistive Device/Technology added to child's ISP*"),"1","0")</f>
        <v>0</v>
      </c>
      <c r="AQ171" s="28" t="str">
        <f>IF(COUNTIF($AH171,"*Adaptations made to meet identified sensory needs*"),"1","0")</f>
        <v>0</v>
      </c>
      <c r="AR171" s="28" t="str">
        <f>IF(COUNTIF($AH171,"*Consultation with psychiatrist/medication prescriber*"),"1","0")</f>
        <v>0</v>
      </c>
      <c r="AS171" s="28" t="str">
        <f>IF(COUNTIF($AH171,"*Consultation with Primary Care Physician/Dentist*"),"1","0")</f>
        <v>0</v>
      </c>
      <c r="AT171" s="28" t="str">
        <f>IF(COUNTIF($AH171,"*Environmental changes to the setting interior*"),"1","0")</f>
        <v>0</v>
      </c>
      <c r="AU171" s="28" t="str">
        <f>IF(COUNTIF($AH171,"*Door Window Dings Added*"),"1","0")</f>
        <v>0</v>
      </c>
      <c r="AV171" s="28" t="str">
        <f>IF(COUNTIF($AH171,"*Environmental changes to the child's bedroom*"),"1","0")</f>
        <v>0</v>
      </c>
      <c r="AW171" s="28" t="str">
        <f>IF(COUNTIF($AH171,"*Environmental changes to the setting exterior / property*"),"1","0")</f>
        <v>0</v>
      </c>
      <c r="AX171" s="28" t="str">
        <f>IF(COUNTIF($AH171,"*Changes made to the child's schedule*"),"1","0")</f>
        <v>0</v>
      </c>
      <c r="AY171" s="28" t="str">
        <f>IF(COUNTIF($AH171,"*Changes made to the child's protocols*"),"1","0")</f>
        <v>0</v>
      </c>
      <c r="AZ171" s="28" t="str">
        <f>IF(COUNTIF($AH171,"*Following a review of the restraints, no steps were taken to decrease the use of restraint/secusion during this reporting period*"),"1","0")</f>
        <v>0</v>
      </c>
    </row>
    <row r="172" spans="1:52" ht="50" customHeight="1" x14ac:dyDescent="0.35">
      <c r="A172" s="28" t="s">
        <v>587</v>
      </c>
      <c r="B172" s="25" t="s">
        <v>107</v>
      </c>
      <c r="C172" s="25" t="s">
        <v>113</v>
      </c>
      <c r="D172" s="25" t="s">
        <v>171</v>
      </c>
      <c r="E172" s="25" t="s">
        <v>112</v>
      </c>
      <c r="F172" s="25" t="s">
        <v>109</v>
      </c>
      <c r="G172" s="25" t="s">
        <v>20</v>
      </c>
      <c r="H172" s="25" t="s">
        <v>54</v>
      </c>
      <c r="I172" s="25">
        <v>0</v>
      </c>
      <c r="J172" s="25">
        <v>0</v>
      </c>
      <c r="K172" s="25">
        <v>0</v>
      </c>
      <c r="L172" s="25" t="s">
        <v>53</v>
      </c>
      <c r="M172" s="25" t="str">
        <f>IF(COUNTIF($L172,"*Three or fewer restraints/seclusion occurred during this reporting period*"),"1","0")</f>
        <v>1</v>
      </c>
      <c r="N172" s="25" t="str">
        <f>IF(COUNTIF($L172,"*Update has been made to the FBA*"),"1","0")</f>
        <v>0</v>
      </c>
      <c r="O172" s="25" t="str">
        <f>IF(COUNTIF($L172,"*Update has been made to the PBSP*"),"1","0")</f>
        <v>0</v>
      </c>
      <c r="P172" s="25" t="str">
        <f>IF(COUNTIF($L172,"*ISP Team has convened*"),"1","0")</f>
        <v>0</v>
      </c>
      <c r="Q172" s="25" t="str">
        <f>IF(COUNTIF($L172,"*General retraining of staff*"),"1","0")</f>
        <v>0</v>
      </c>
      <c r="R172" s="25" t="str">
        <f>IF(COUNTIF($L172,"*ISP Team has convened*"),"1","0")</f>
        <v>0</v>
      </c>
      <c r="S172" s="25" t="str">
        <f>IF(COUNTIF($L172,"*Changes made to the ISP*"),"1","0")</f>
        <v>0</v>
      </c>
      <c r="T172" s="25" t="str">
        <f>IF(COUNTIF($L172,"*Assistive Device/Technology added to child's ISP*"),"1","0")</f>
        <v>0</v>
      </c>
      <c r="U172" s="25" t="str">
        <f>IF(COUNTIF($L172,"*Adaptations made to meet identified sensory needs*"),"1","0")</f>
        <v>0</v>
      </c>
      <c r="V172" s="25" t="str">
        <f>IF(COUNTIF($L172,"*Consultation with psychiatrist/medication prescriber*"),"1","0")</f>
        <v>0</v>
      </c>
      <c r="W172" s="25" t="str">
        <f>IF(COUNTIF($L172,"*Consultation with Primary Care Physician/Dentist*"),"1","0")</f>
        <v>0</v>
      </c>
      <c r="X172" s="25" t="str">
        <f>IF(COUNTIF($L172,"*Environmental changes to the setting interior*"),"1","0")</f>
        <v>0</v>
      </c>
      <c r="Y172" s="25" t="str">
        <f>IF(COUNTIF($L172,"*Door Window Dings Added*"),"1","0")</f>
        <v>0</v>
      </c>
      <c r="Z172" s="25" t="str">
        <f>IF(COUNTIF($L172,"*Environmental changes to the child's bedroom*"),"1","0")</f>
        <v>0</v>
      </c>
      <c r="AA172" s="25" t="str">
        <f>IF(COUNTIF($L172,"*Environmental changes to the setting exterior / property*"),"1","0")</f>
        <v>0</v>
      </c>
      <c r="AB172" s="25" t="str">
        <f>IF(COUNTIF($L172,"*Changes made to the child's schedule*"),"1","0")</f>
        <v>0</v>
      </c>
      <c r="AC172" s="25" t="str">
        <f>IF(COUNTIF($L172,"*Changes made to the child's protocols*"),"1","0")</f>
        <v>0</v>
      </c>
      <c r="AD172" s="25" t="str">
        <f>IF(COUNTIF($L172,"*Following a review of the restraints, no steps were taken to decrease the use of restraint/secusion during this reporting period*"),"1","0")</f>
        <v>0</v>
      </c>
      <c r="AE172" s="25">
        <v>0</v>
      </c>
      <c r="AF172" s="25">
        <v>0</v>
      </c>
      <c r="AG172" s="25">
        <v>0</v>
      </c>
      <c r="AH172" s="25" t="s">
        <v>53</v>
      </c>
      <c r="AI172" s="25" t="str">
        <f>IF(COUNTIF($AH172,"*Three or fewer restraints/seclusion occurred during this reporting period*"),"1","0")</f>
        <v>1</v>
      </c>
      <c r="AJ172" s="25" t="str">
        <f>IF(COUNTIF($AH172,"*Update has been made to the FBA*"),"1","0")</f>
        <v>0</v>
      </c>
      <c r="AK172" s="25" t="str">
        <f>IF(COUNTIF($AH172,"*Update has been made to the PBSP*"),"1","0")</f>
        <v>0</v>
      </c>
      <c r="AL172" s="25" t="str">
        <f>IF(COUNTIF($AH172,"*ISP Team has convened*"),"1","0")</f>
        <v>0</v>
      </c>
      <c r="AM172" s="25" t="str">
        <f>IF(COUNTIF($AH172,"*General retraining of staff*"),"1","0")</f>
        <v>0</v>
      </c>
      <c r="AN172" s="25" t="str">
        <f>IF(COUNTIF($AH172,"*ISP Team has convened*"),"1","0")</f>
        <v>0</v>
      </c>
      <c r="AO172" s="25" t="str">
        <f>IF(COUNTIF($AH172,"*Changes made to the ISP*"),"1","0")</f>
        <v>0</v>
      </c>
      <c r="AP172" s="25" t="str">
        <f>IF(COUNTIF($AH172,"*Assistive Device/Technology added to child's ISP*"),"1","0")</f>
        <v>0</v>
      </c>
      <c r="AQ172" s="25" t="str">
        <f>IF(COUNTIF($AH172,"*Adaptations made to meet identified sensory needs*"),"1","0")</f>
        <v>0</v>
      </c>
      <c r="AR172" s="25" t="str">
        <f>IF(COUNTIF($AH172,"*Consultation with psychiatrist/medication prescriber*"),"1","0")</f>
        <v>0</v>
      </c>
      <c r="AS172" s="25" t="str">
        <f>IF(COUNTIF($AH172,"*Consultation with Primary Care Physician/Dentist*"),"1","0")</f>
        <v>0</v>
      </c>
      <c r="AT172" s="25" t="str">
        <f>IF(COUNTIF($AH172,"*Environmental changes to the setting interior*"),"1","0")</f>
        <v>0</v>
      </c>
      <c r="AU172" s="25" t="str">
        <f>IF(COUNTIF($AH172,"*Door Window Dings Added*"),"1","0")</f>
        <v>0</v>
      </c>
      <c r="AV172" s="25" t="str">
        <f>IF(COUNTIF($AH172,"*Environmental changes to the child's bedroom*"),"1","0")</f>
        <v>0</v>
      </c>
      <c r="AW172" s="25" t="str">
        <f>IF(COUNTIF($AH172,"*Environmental changes to the setting exterior / property*"),"1","0")</f>
        <v>0</v>
      </c>
      <c r="AX172" s="25" t="str">
        <f>IF(COUNTIF($AH172,"*Changes made to the child's schedule*"),"1","0")</f>
        <v>0</v>
      </c>
      <c r="AY172" s="25" t="str">
        <f>IF(COUNTIF($AH172,"*Changes made to the child's protocols*"),"1","0")</f>
        <v>0</v>
      </c>
      <c r="AZ172" s="25" t="str">
        <f>IF(COUNTIF($AH172,"*Following a review of the restraints, no steps were taken to decrease the use of restraint/secusion during this reporting period*"),"1","0")</f>
        <v>0</v>
      </c>
    </row>
    <row r="173" spans="1:52" ht="50" customHeight="1" x14ac:dyDescent="0.35">
      <c r="A173" s="28" t="s">
        <v>588</v>
      </c>
      <c r="B173" s="31" t="s">
        <v>107</v>
      </c>
      <c r="C173" s="31" t="s">
        <v>113</v>
      </c>
      <c r="D173" s="31" t="s">
        <v>113</v>
      </c>
      <c r="E173" s="31" t="s">
        <v>112</v>
      </c>
      <c r="F173" s="31" t="s">
        <v>109</v>
      </c>
      <c r="G173" s="31" t="s">
        <v>20</v>
      </c>
      <c r="H173" s="31" t="s">
        <v>54</v>
      </c>
      <c r="I173" s="31">
        <v>0</v>
      </c>
      <c r="J173" s="31">
        <v>0</v>
      </c>
      <c r="K173" s="31">
        <v>0</v>
      </c>
      <c r="L173" s="31" t="s">
        <v>166</v>
      </c>
      <c r="M173" s="25" t="str">
        <f>IF(COUNTIF($L173,"*Three or fewer restraints/seclusion occurred during this reporting period*"),"1","0")</f>
        <v>0</v>
      </c>
      <c r="N173" s="25" t="str">
        <f>IF(COUNTIF($L173,"*Update has been made to the FBA*"),"1","0")</f>
        <v>0</v>
      </c>
      <c r="O173" s="25" t="str">
        <f>IF(COUNTIF($L173,"*Update has been made to the PBSP*"),"1","0")</f>
        <v>0</v>
      </c>
      <c r="P173" s="25" t="str">
        <f>IF(COUNTIF($L173,"*ISP Team has convened*"),"1","0")</f>
        <v>0</v>
      </c>
      <c r="Q173" s="25" t="str">
        <f>IF(COUNTIF($L173,"*General retraining of staff*"),"1","0")</f>
        <v>0</v>
      </c>
      <c r="R173" s="25" t="str">
        <f>IF(COUNTIF($L173,"*ISP Team has convened*"),"1","0")</f>
        <v>0</v>
      </c>
      <c r="S173" s="25" t="str">
        <f>IF(COUNTIF($L173,"*Changes made to the ISP*"),"1","0")</f>
        <v>0</v>
      </c>
      <c r="T173" s="25" t="str">
        <f>IF(COUNTIF($L173,"*Assistive Device/Technology added to child's ISP*"),"1","0")</f>
        <v>0</v>
      </c>
      <c r="U173" s="25" t="str">
        <f>IF(COUNTIF($L173,"*Adaptations made to meet identified sensory needs*"),"1","0")</f>
        <v>0</v>
      </c>
      <c r="V173" s="25" t="str">
        <f>IF(COUNTIF($L173,"*Consultation with psychiatrist/medication prescriber*"),"1","0")</f>
        <v>0</v>
      </c>
      <c r="W173" s="25" t="str">
        <f>IF(COUNTIF($L173,"*Consultation with Primary Care Physician/Dentist*"),"1","0")</f>
        <v>0</v>
      </c>
      <c r="X173" s="25" t="str">
        <f>IF(COUNTIF($L173,"*Environmental changes to the setting interior*"),"1","0")</f>
        <v>1</v>
      </c>
      <c r="Y173" s="25" t="str">
        <f>IF(COUNTIF($L173,"*Door Window Dings Added*"),"1","0")</f>
        <v>0</v>
      </c>
      <c r="Z173" s="25" t="str">
        <f>IF(COUNTIF($L173,"*Environmental changes to the child's bedroom*"),"1","0")</f>
        <v>0</v>
      </c>
      <c r="AA173" s="25" t="str">
        <f>IF(COUNTIF($L173,"*Environmental changes to the setting exterior / property*"),"1","0")</f>
        <v>0</v>
      </c>
      <c r="AB173" s="25" t="str">
        <f>IF(COUNTIF($L173,"*Changes made to the child's schedule*"),"1","0")</f>
        <v>0</v>
      </c>
      <c r="AC173" s="25" t="str">
        <f>IF(COUNTIF($L173,"*Changes made to the child's protocols*"),"1","0")</f>
        <v>0</v>
      </c>
      <c r="AD173" s="25" t="str">
        <f>IF(COUNTIF($L173,"*Following a review of the restraints, no steps were taken to decrease the use of restraint/secusion during this reporting period*"),"1","0")</f>
        <v>0</v>
      </c>
      <c r="AE173" s="25">
        <v>0</v>
      </c>
      <c r="AF173" s="25">
        <v>0</v>
      </c>
      <c r="AG173" s="25">
        <v>0</v>
      </c>
      <c r="AH173" s="25" t="s">
        <v>166</v>
      </c>
      <c r="AI173" s="25" t="str">
        <f>IF(COUNTIF($AH173,"*Three or fewer restraints/seclusion occurred during this reporting period*"),"1","0")</f>
        <v>0</v>
      </c>
      <c r="AJ173" s="25" t="str">
        <f>IF(COUNTIF($AH173,"*Update has been made to the FBA*"),"1","0")</f>
        <v>0</v>
      </c>
      <c r="AK173" s="25" t="str">
        <f>IF(COUNTIF($AH173,"*Update has been made to the PBSP*"),"1","0")</f>
        <v>0</v>
      </c>
      <c r="AL173" s="25" t="str">
        <f>IF(COUNTIF($AH173,"*ISP Team has convened*"),"1","0")</f>
        <v>0</v>
      </c>
      <c r="AM173" s="25" t="str">
        <f>IF(COUNTIF($AH173,"*General retraining of staff*"),"1","0")</f>
        <v>0</v>
      </c>
      <c r="AN173" s="25" t="str">
        <f>IF(COUNTIF($AH173,"*ISP Team has convened*"),"1","0")</f>
        <v>0</v>
      </c>
      <c r="AO173" s="25" t="str">
        <f>IF(COUNTIF($AH173,"*Changes made to the ISP*"),"1","0")</f>
        <v>0</v>
      </c>
      <c r="AP173" s="25" t="str">
        <f>IF(COUNTIF($AH173,"*Assistive Device/Technology added to child's ISP*"),"1","0")</f>
        <v>0</v>
      </c>
      <c r="AQ173" s="25" t="str">
        <f>IF(COUNTIF($AH173,"*Adaptations made to meet identified sensory needs*"),"1","0")</f>
        <v>0</v>
      </c>
      <c r="AR173" s="25" t="str">
        <f>IF(COUNTIF($AH173,"*Consultation with psychiatrist/medication prescriber*"),"1","0")</f>
        <v>0</v>
      </c>
      <c r="AS173" s="25" t="str">
        <f>IF(COUNTIF($AH173,"*Consultation with Primary Care Physician/Dentist*"),"1","0")</f>
        <v>0</v>
      </c>
      <c r="AT173" s="25" t="str">
        <f>IF(COUNTIF($AH173,"*Environmental changes to the setting interior*"),"1","0")</f>
        <v>1</v>
      </c>
      <c r="AU173" s="25" t="str">
        <f>IF(COUNTIF($AH173,"*Door Window Dings Added*"),"1","0")</f>
        <v>0</v>
      </c>
      <c r="AV173" s="25" t="str">
        <f>IF(COUNTIF($AH173,"*Environmental changes to the child's bedroom*"),"1","0")</f>
        <v>0</v>
      </c>
      <c r="AW173" s="25" t="str">
        <f>IF(COUNTIF($AH173,"*Environmental changes to the setting exterior / property*"),"1","0")</f>
        <v>0</v>
      </c>
      <c r="AX173" s="25" t="str">
        <f>IF(COUNTIF($AH173,"*Changes made to the child's schedule*"),"1","0")</f>
        <v>0</v>
      </c>
      <c r="AY173" s="25" t="str">
        <f>IF(COUNTIF($AH173,"*Changes made to the child's protocols*"),"1","0")</f>
        <v>0</v>
      </c>
      <c r="AZ173" s="25" t="str">
        <f>IF(COUNTIF($AH173,"*Following a review of the restraints, no steps were taken to decrease the use of restraint/secusion during this reporting period*"),"1","0")</f>
        <v>0</v>
      </c>
    </row>
    <row r="174" spans="1:52" ht="50" customHeight="1" x14ac:dyDescent="0.35">
      <c r="A174" s="28" t="s">
        <v>589</v>
      </c>
      <c r="B174" s="25" t="s">
        <v>107</v>
      </c>
      <c r="C174" s="25" t="s">
        <v>108</v>
      </c>
      <c r="D174" s="25" t="s">
        <v>108</v>
      </c>
      <c r="E174" s="25" t="s">
        <v>112</v>
      </c>
      <c r="F174" s="25" t="s">
        <v>109</v>
      </c>
      <c r="G174" s="25" t="s">
        <v>20</v>
      </c>
      <c r="H174" s="25" t="s">
        <v>54</v>
      </c>
      <c r="I174" s="25">
        <v>1</v>
      </c>
      <c r="J174" s="25">
        <v>0</v>
      </c>
      <c r="K174" s="25">
        <v>0</v>
      </c>
      <c r="L174" s="25" t="s">
        <v>53</v>
      </c>
      <c r="M174" s="25" t="str">
        <f>IF(COUNTIF($L174,"*Three or fewer restraints/seclusion occurred during this reporting period*"),"1","0")</f>
        <v>1</v>
      </c>
      <c r="N174" s="25" t="str">
        <f>IF(COUNTIF($L174,"*Update has been made to the FBA*"),"1","0")</f>
        <v>0</v>
      </c>
      <c r="O174" s="25" t="str">
        <f>IF(COUNTIF($L174,"*Update has been made to the PBSP*"),"1","0")</f>
        <v>0</v>
      </c>
      <c r="P174" s="25" t="str">
        <f>IF(COUNTIF($L174,"*ISP Team has convened*"),"1","0")</f>
        <v>0</v>
      </c>
      <c r="Q174" s="25" t="str">
        <f>IF(COUNTIF($L174,"*General retraining of staff*"),"1","0")</f>
        <v>0</v>
      </c>
      <c r="R174" s="25" t="str">
        <f>IF(COUNTIF($L174,"*ISP Team has convened*"),"1","0")</f>
        <v>0</v>
      </c>
      <c r="S174" s="25" t="str">
        <f>IF(COUNTIF($L174,"*Changes made to the ISP*"),"1","0")</f>
        <v>0</v>
      </c>
      <c r="T174" s="25" t="str">
        <f>IF(COUNTIF($L174,"*Assistive Device/Technology added to child's ISP*"),"1","0")</f>
        <v>0</v>
      </c>
      <c r="U174" s="25" t="str">
        <f>IF(COUNTIF($L174,"*Adaptations made to meet identified sensory needs*"),"1","0")</f>
        <v>0</v>
      </c>
      <c r="V174" s="25" t="str">
        <f>IF(COUNTIF($L174,"*Consultation with psychiatrist/medication prescriber*"),"1","0")</f>
        <v>0</v>
      </c>
      <c r="W174" s="25" t="str">
        <f>IF(COUNTIF($L174,"*Consultation with Primary Care Physician/Dentist*"),"1","0")</f>
        <v>0</v>
      </c>
      <c r="X174" s="25" t="str">
        <f>IF(COUNTIF($L174,"*Environmental changes to the setting interior*"),"1","0")</f>
        <v>0</v>
      </c>
      <c r="Y174" s="25" t="str">
        <f>IF(COUNTIF($L174,"*Door Window Dings Added*"),"1","0")</f>
        <v>0</v>
      </c>
      <c r="Z174" s="25" t="str">
        <f>IF(COUNTIF($L174,"*Environmental changes to the child's bedroom*"),"1","0")</f>
        <v>0</v>
      </c>
      <c r="AA174" s="25" t="str">
        <f>IF(COUNTIF($L174,"*Environmental changes to the setting exterior / property*"),"1","0")</f>
        <v>0</v>
      </c>
      <c r="AB174" s="25" t="str">
        <f>IF(COUNTIF($L174,"*Changes made to the child's schedule*"),"1","0")</f>
        <v>0</v>
      </c>
      <c r="AC174" s="25" t="str">
        <f>IF(COUNTIF($L174,"*Changes made to the child's protocols*"),"1","0")</f>
        <v>0</v>
      </c>
      <c r="AD174" s="25" t="str">
        <f>IF(COUNTIF($L174,"*Following a review of the restraints, no steps were taken to decrease the use of restraint/secusion during this reporting period*"),"1","0")</f>
        <v>0</v>
      </c>
      <c r="AE174" s="25">
        <v>0</v>
      </c>
      <c r="AF174" s="25">
        <v>0</v>
      </c>
      <c r="AG174" s="25">
        <v>0</v>
      </c>
      <c r="AH174" s="25" t="s">
        <v>53</v>
      </c>
      <c r="AI174" s="25" t="str">
        <f>IF(COUNTIF($AH174,"*Three or fewer restraints/seclusion occurred during this reporting period*"),"1","0")</f>
        <v>1</v>
      </c>
      <c r="AJ174" s="25" t="str">
        <f>IF(COUNTIF($AH174,"*Update has been made to the FBA*"),"1","0")</f>
        <v>0</v>
      </c>
      <c r="AK174" s="25" t="str">
        <f>IF(COUNTIF($AH174,"*Update has been made to the PBSP*"),"1","0")</f>
        <v>0</v>
      </c>
      <c r="AL174" s="25" t="str">
        <f>IF(COUNTIF($AH174,"*ISP Team has convened*"),"1","0")</f>
        <v>0</v>
      </c>
      <c r="AM174" s="25" t="str">
        <f>IF(COUNTIF($AH174,"*General retraining of staff*"),"1","0")</f>
        <v>0</v>
      </c>
      <c r="AN174" s="25" t="str">
        <f>IF(COUNTIF($AH174,"*ISP Team has convened*"),"1","0")</f>
        <v>0</v>
      </c>
      <c r="AO174" s="25" t="str">
        <f>IF(COUNTIF($AH174,"*Changes made to the ISP*"),"1","0")</f>
        <v>0</v>
      </c>
      <c r="AP174" s="25" t="str">
        <f>IF(COUNTIF($AH174,"*Assistive Device/Technology added to child's ISP*"),"1","0")</f>
        <v>0</v>
      </c>
      <c r="AQ174" s="25" t="str">
        <f>IF(COUNTIF($AH174,"*Adaptations made to meet identified sensory needs*"),"1","0")</f>
        <v>0</v>
      </c>
      <c r="AR174" s="25" t="str">
        <f>IF(COUNTIF($AH174,"*Consultation with psychiatrist/medication prescriber*"),"1","0")</f>
        <v>0</v>
      </c>
      <c r="AS174" s="25" t="str">
        <f>IF(COUNTIF($AH174,"*Consultation with Primary Care Physician/Dentist*"),"1","0")</f>
        <v>0</v>
      </c>
      <c r="AT174" s="25" t="str">
        <f>IF(COUNTIF($AH174,"*Environmental changes to the setting interior*"),"1","0")</f>
        <v>0</v>
      </c>
      <c r="AU174" s="25" t="str">
        <f>IF(COUNTIF($AH174,"*Door Window Dings Added*"),"1","0")</f>
        <v>0</v>
      </c>
      <c r="AV174" s="25" t="str">
        <f>IF(COUNTIF($AH174,"*Environmental changes to the child's bedroom*"),"1","0")</f>
        <v>0</v>
      </c>
      <c r="AW174" s="25" t="str">
        <f>IF(COUNTIF($AH174,"*Environmental changes to the setting exterior / property*"),"1","0")</f>
        <v>0</v>
      </c>
      <c r="AX174" s="25" t="str">
        <f>IF(COUNTIF($AH174,"*Changes made to the child's schedule*"),"1","0")</f>
        <v>0</v>
      </c>
      <c r="AY174" s="25" t="str">
        <f>IF(COUNTIF($AH174,"*Changes made to the child's protocols*"),"1","0")</f>
        <v>0</v>
      </c>
      <c r="AZ174" s="25" t="str">
        <f>IF(COUNTIF($AH174,"*Following a review of the restraints, no steps were taken to decrease the use of restraint/secusion during this reporting period*"),"1","0")</f>
        <v>0</v>
      </c>
    </row>
    <row r="175" spans="1:52" ht="50" customHeight="1" x14ac:dyDescent="0.35">
      <c r="A175" s="28" t="s">
        <v>590</v>
      </c>
      <c r="B175" s="25" t="s">
        <v>107</v>
      </c>
      <c r="C175" s="25" t="s">
        <v>113</v>
      </c>
      <c r="D175" s="25" t="s">
        <v>113</v>
      </c>
      <c r="E175" s="25" t="s">
        <v>112</v>
      </c>
      <c r="F175" s="25" t="s">
        <v>109</v>
      </c>
      <c r="G175" s="25" t="s">
        <v>20</v>
      </c>
      <c r="H175" s="25" t="s">
        <v>54</v>
      </c>
      <c r="I175" s="25">
        <v>1</v>
      </c>
      <c r="J175" s="25">
        <v>0</v>
      </c>
      <c r="K175" s="25">
        <v>0</v>
      </c>
      <c r="L175" s="25" t="s">
        <v>154</v>
      </c>
      <c r="M175" s="25" t="str">
        <f>IF(COUNTIF($L175,"*Three or fewer restraints/seclusion occurred during this reporting period*"),"1","0")</f>
        <v>0</v>
      </c>
      <c r="N175" s="25" t="str">
        <f>IF(COUNTIF($L175,"*Update has been made to the FBA*"),"1","0")</f>
        <v>0</v>
      </c>
      <c r="O175" s="25" t="str">
        <f>IF(COUNTIF($L175,"*Update has been made to the PBSP*"),"1","0")</f>
        <v>0</v>
      </c>
      <c r="P175" s="25" t="str">
        <f>IF(COUNTIF($L175,"*ISP Team has convened*"),"1","0")</f>
        <v>1</v>
      </c>
      <c r="Q175" s="25" t="str">
        <f>IF(COUNTIF($L175,"*General retraining of staff*"),"1","0")</f>
        <v>0</v>
      </c>
      <c r="R175" s="25" t="str">
        <f>IF(COUNTIF($L175,"*ISP Team has convened*"),"1","0")</f>
        <v>1</v>
      </c>
      <c r="S175" s="25" t="str">
        <f>IF(COUNTIF($L175,"*Changes made to the ISP*"),"1","0")</f>
        <v>0</v>
      </c>
      <c r="T175" s="25" t="str">
        <f>IF(COUNTIF($L175,"*Assistive Device/Technology added to child's ISP*"),"1","0")</f>
        <v>0</v>
      </c>
      <c r="U175" s="25" t="str">
        <f>IF(COUNTIF($L175,"*Adaptations made to meet identified sensory needs*"),"1","0")</f>
        <v>0</v>
      </c>
      <c r="V175" s="25" t="str">
        <f>IF(COUNTIF($L175,"*Consultation with psychiatrist/medication prescriber*"),"1","0")</f>
        <v>0</v>
      </c>
      <c r="W175" s="25" t="str">
        <f>IF(COUNTIF($L175,"*Consultation with Primary Care Physician/Dentist*"),"1","0")</f>
        <v>0</v>
      </c>
      <c r="X175" s="25" t="str">
        <f>IF(COUNTIF($L175,"*Environmental changes to the setting interior*"),"1","0")</f>
        <v>0</v>
      </c>
      <c r="Y175" s="25" t="str">
        <f>IF(COUNTIF($L175,"*Door Window Dings Added*"),"1","0")</f>
        <v>0</v>
      </c>
      <c r="Z175" s="25" t="str">
        <f>IF(COUNTIF($L175,"*Environmental changes to the child's bedroom*"),"1","0")</f>
        <v>0</v>
      </c>
      <c r="AA175" s="25" t="str">
        <f>IF(COUNTIF($L175,"*Environmental changes to the setting exterior / property*"),"1","0")</f>
        <v>0</v>
      </c>
      <c r="AB175" s="25" t="str">
        <f>IF(COUNTIF($L175,"*Changes made to the child's schedule*"),"1","0")</f>
        <v>0</v>
      </c>
      <c r="AC175" s="25" t="str">
        <f>IF(COUNTIF($L175,"*Changes made to the child's protocols*"),"1","0")</f>
        <v>0</v>
      </c>
      <c r="AD175" s="25" t="str">
        <f>IF(COUNTIF($L175,"*Following a review of the restraints, no steps were taken to decrease the use of restraint/secusion during this reporting period*"),"1","0")</f>
        <v>0</v>
      </c>
      <c r="AE175" s="25">
        <v>0</v>
      </c>
      <c r="AF175" s="25">
        <v>0</v>
      </c>
      <c r="AG175" s="25">
        <v>0</v>
      </c>
      <c r="AH175" s="25" t="s">
        <v>53</v>
      </c>
      <c r="AI175" s="25" t="str">
        <f>IF(COUNTIF($AH175,"*Three or fewer restraints/seclusion occurred during this reporting period*"),"1","0")</f>
        <v>1</v>
      </c>
      <c r="AJ175" s="25" t="str">
        <f>IF(COUNTIF($AH175,"*Update has been made to the FBA*"),"1","0")</f>
        <v>0</v>
      </c>
      <c r="AK175" s="25" t="str">
        <f>IF(COUNTIF($AH175,"*Update has been made to the PBSP*"),"1","0")</f>
        <v>0</v>
      </c>
      <c r="AL175" s="25" t="str">
        <f>IF(COUNTIF($AH175,"*ISP Team has convened*"),"1","0")</f>
        <v>0</v>
      </c>
      <c r="AM175" s="25" t="str">
        <f>IF(COUNTIF($AH175,"*General retraining of staff*"),"1","0")</f>
        <v>0</v>
      </c>
      <c r="AN175" s="25" t="str">
        <f>IF(COUNTIF($AH175,"*ISP Team has convened*"),"1","0")</f>
        <v>0</v>
      </c>
      <c r="AO175" s="25" t="str">
        <f>IF(COUNTIF($AH175,"*Changes made to the ISP*"),"1","0")</f>
        <v>0</v>
      </c>
      <c r="AP175" s="25" t="str">
        <f>IF(COUNTIF($AH175,"*Assistive Device/Technology added to child's ISP*"),"1","0")</f>
        <v>0</v>
      </c>
      <c r="AQ175" s="25" t="str">
        <f>IF(COUNTIF($AH175,"*Adaptations made to meet identified sensory needs*"),"1","0")</f>
        <v>0</v>
      </c>
      <c r="AR175" s="25" t="str">
        <f>IF(COUNTIF($AH175,"*Consultation with psychiatrist/medication prescriber*"),"1","0")</f>
        <v>0</v>
      </c>
      <c r="AS175" s="25" t="str">
        <f>IF(COUNTIF($AH175,"*Consultation with Primary Care Physician/Dentist*"),"1","0")</f>
        <v>0</v>
      </c>
      <c r="AT175" s="25" t="str">
        <f>IF(COUNTIF($AH175,"*Environmental changes to the setting interior*"),"1","0")</f>
        <v>0</v>
      </c>
      <c r="AU175" s="25" t="str">
        <f>IF(COUNTIF($AH175,"*Door Window Dings Added*"),"1","0")</f>
        <v>0</v>
      </c>
      <c r="AV175" s="25" t="str">
        <f>IF(COUNTIF($AH175,"*Environmental changes to the child's bedroom*"),"1","0")</f>
        <v>0</v>
      </c>
      <c r="AW175" s="25" t="str">
        <f>IF(COUNTIF($AH175,"*Environmental changes to the setting exterior / property*"),"1","0")</f>
        <v>0</v>
      </c>
      <c r="AX175" s="25" t="str">
        <f>IF(COUNTIF($AH175,"*Changes made to the child's schedule*"),"1","0")</f>
        <v>0</v>
      </c>
      <c r="AY175" s="25" t="str">
        <f>IF(COUNTIF($AH175,"*Changes made to the child's protocols*"),"1","0")</f>
        <v>0</v>
      </c>
      <c r="AZ175" s="25" t="str">
        <f>IF(COUNTIF($AH175,"*Following a review of the restraints, no steps were taken to decrease the use of restraint/secusion during this reporting period*"),"1","0")</f>
        <v>0</v>
      </c>
    </row>
    <row r="176" spans="1:52" ht="50" customHeight="1" x14ac:dyDescent="0.35">
      <c r="A176" s="28" t="s">
        <v>591</v>
      </c>
      <c r="B176" s="25" t="s">
        <v>107</v>
      </c>
      <c r="C176" s="25" t="s">
        <v>108</v>
      </c>
      <c r="D176" s="25" t="s">
        <v>108</v>
      </c>
      <c r="E176" s="25" t="s">
        <v>112</v>
      </c>
      <c r="F176" s="25" t="s">
        <v>109</v>
      </c>
      <c r="G176" s="25" t="s">
        <v>20</v>
      </c>
      <c r="H176" s="25" t="s">
        <v>54</v>
      </c>
      <c r="I176" s="25">
        <v>1</v>
      </c>
      <c r="J176" s="25">
        <v>0</v>
      </c>
      <c r="K176" s="25">
        <v>0</v>
      </c>
      <c r="L176" s="25" t="s">
        <v>159</v>
      </c>
      <c r="M176" s="25" t="str">
        <f>IF(COUNTIF($L176,"*Three or fewer restraints/seclusion occurred during this reporting period*"),"1","0")</f>
        <v>0</v>
      </c>
      <c r="N176" s="25" t="str">
        <f>IF(COUNTIF($L176,"*Update has been made to the FBA*"),"1","0")</f>
        <v>0</v>
      </c>
      <c r="O176" s="25" t="str">
        <f>IF(COUNTIF($L176,"*Update has been made to the PBSP*"),"1","0")</f>
        <v>0</v>
      </c>
      <c r="P176" s="25" t="str">
        <f>IF(COUNTIF($L176,"*ISP Team has convened*"),"1","0")</f>
        <v>0</v>
      </c>
      <c r="Q176" s="25" t="str">
        <f>IF(COUNTIF($L176,"*General retraining of staff*"),"1","0")</f>
        <v>1</v>
      </c>
      <c r="R176" s="25" t="str">
        <f>IF(COUNTIF($L176,"*ISP Team has convened*"),"1","0")</f>
        <v>0</v>
      </c>
      <c r="S176" s="25" t="str">
        <f>IF(COUNTIF($L176,"*Changes made to the ISP*"),"1","0")</f>
        <v>0</v>
      </c>
      <c r="T176" s="25" t="str">
        <f>IF(COUNTIF($L176,"*Assistive Device/Technology added to child's ISP*"),"1","0")</f>
        <v>0</v>
      </c>
      <c r="U176" s="25" t="str">
        <f>IF(COUNTIF($L176,"*Adaptations made to meet identified sensory needs*"),"1","0")</f>
        <v>0</v>
      </c>
      <c r="V176" s="25" t="str">
        <f>IF(COUNTIF($L176,"*Consultation with psychiatrist/medication prescriber*"),"1","0")</f>
        <v>0</v>
      </c>
      <c r="W176" s="25" t="str">
        <f>IF(COUNTIF($L176,"*Consultation with Primary Care Physician/Dentist*"),"1","0")</f>
        <v>0</v>
      </c>
      <c r="X176" s="25" t="str">
        <f>IF(COUNTIF($L176,"*Environmental changes to the setting interior*"),"1","0")</f>
        <v>0</v>
      </c>
      <c r="Y176" s="25" t="str">
        <f>IF(COUNTIF($L176,"*Door Window Dings Added*"),"1","0")</f>
        <v>0</v>
      </c>
      <c r="Z176" s="25" t="str">
        <f>IF(COUNTIF($L176,"*Environmental changes to the child's bedroom*"),"1","0")</f>
        <v>0</v>
      </c>
      <c r="AA176" s="25" t="str">
        <f>IF(COUNTIF($L176,"*Environmental changes to the setting exterior / property*"),"1","0")</f>
        <v>0</v>
      </c>
      <c r="AB176" s="25" t="str">
        <f>IF(COUNTIF($L176,"*Changes made to the child's schedule*"),"1","0")</f>
        <v>0</v>
      </c>
      <c r="AC176" s="25" t="str">
        <f>IF(COUNTIF($L176,"*Changes made to the child's protocols*"),"1","0")</f>
        <v>0</v>
      </c>
      <c r="AD176" s="25" t="str">
        <f>IF(COUNTIF($L176,"*Following a review of the restraints, no steps were taken to decrease the use of restraint/secusion during this reporting period*"),"1","0")</f>
        <v>0</v>
      </c>
      <c r="AE176" s="25">
        <v>0</v>
      </c>
      <c r="AF176" s="25">
        <v>0</v>
      </c>
      <c r="AG176" s="25">
        <v>0</v>
      </c>
      <c r="AH176" s="25" t="s">
        <v>53</v>
      </c>
      <c r="AI176" s="25" t="str">
        <f>IF(COUNTIF($AH176,"*Three or fewer restraints/seclusion occurred during this reporting period*"),"1","0")</f>
        <v>1</v>
      </c>
      <c r="AJ176" s="25" t="str">
        <f>IF(COUNTIF($AH176,"*Update has been made to the FBA*"),"1","0")</f>
        <v>0</v>
      </c>
      <c r="AK176" s="25" t="str">
        <f>IF(COUNTIF($AH176,"*Update has been made to the PBSP*"),"1","0")</f>
        <v>0</v>
      </c>
      <c r="AL176" s="25" t="str">
        <f>IF(COUNTIF($AH176,"*ISP Team has convened*"),"1","0")</f>
        <v>0</v>
      </c>
      <c r="AM176" s="25" t="str">
        <f>IF(COUNTIF($AH176,"*General retraining of staff*"),"1","0")</f>
        <v>0</v>
      </c>
      <c r="AN176" s="25" t="str">
        <f>IF(COUNTIF($AH176,"*ISP Team has convened*"),"1","0")</f>
        <v>0</v>
      </c>
      <c r="AO176" s="25" t="str">
        <f>IF(COUNTIF($AH176,"*Changes made to the ISP*"),"1","0")</f>
        <v>0</v>
      </c>
      <c r="AP176" s="25" t="str">
        <f>IF(COUNTIF($AH176,"*Assistive Device/Technology added to child's ISP*"),"1","0")</f>
        <v>0</v>
      </c>
      <c r="AQ176" s="25" t="str">
        <f>IF(COUNTIF($AH176,"*Adaptations made to meet identified sensory needs*"),"1","0")</f>
        <v>0</v>
      </c>
      <c r="AR176" s="25" t="str">
        <f>IF(COUNTIF($AH176,"*Consultation with psychiatrist/medication prescriber*"),"1","0")</f>
        <v>0</v>
      </c>
      <c r="AS176" s="25" t="str">
        <f>IF(COUNTIF($AH176,"*Consultation with Primary Care Physician/Dentist*"),"1","0")</f>
        <v>0</v>
      </c>
      <c r="AT176" s="25" t="str">
        <f>IF(COUNTIF($AH176,"*Environmental changes to the setting interior*"),"1","0")</f>
        <v>0</v>
      </c>
      <c r="AU176" s="25" t="str">
        <f>IF(COUNTIF($AH176,"*Door Window Dings Added*"),"1","0")</f>
        <v>0</v>
      </c>
      <c r="AV176" s="25" t="str">
        <f>IF(COUNTIF($AH176,"*Environmental changes to the child's bedroom*"),"1","0")</f>
        <v>0</v>
      </c>
      <c r="AW176" s="25" t="str">
        <f>IF(COUNTIF($AH176,"*Environmental changes to the setting exterior / property*"),"1","0")</f>
        <v>0</v>
      </c>
      <c r="AX176" s="25" t="str">
        <f>IF(COUNTIF($AH176,"*Changes made to the child's schedule*"),"1","0")</f>
        <v>0</v>
      </c>
      <c r="AY176" s="25" t="str">
        <f>IF(COUNTIF($AH176,"*Changes made to the child's protocols*"),"1","0")</f>
        <v>0</v>
      </c>
      <c r="AZ176" s="25" t="str">
        <f>IF(COUNTIF($AH176,"*Following a review of the restraints, no steps were taken to decrease the use of restraint/secusion during this reporting period*"),"1","0")</f>
        <v>0</v>
      </c>
    </row>
    <row r="177" spans="1:52" ht="50" customHeight="1" x14ac:dyDescent="0.35">
      <c r="A177" s="28" t="s">
        <v>592</v>
      </c>
      <c r="B177" s="25" t="s">
        <v>107</v>
      </c>
      <c r="C177" s="25" t="s">
        <v>108</v>
      </c>
      <c r="D177" s="25" t="s">
        <v>108</v>
      </c>
      <c r="E177" s="25" t="s">
        <v>112</v>
      </c>
      <c r="F177" s="25" t="s">
        <v>109</v>
      </c>
      <c r="G177" s="25" t="s">
        <v>20</v>
      </c>
      <c r="H177" s="25" t="s">
        <v>54</v>
      </c>
      <c r="I177" s="25">
        <v>1</v>
      </c>
      <c r="J177" s="25">
        <v>0</v>
      </c>
      <c r="K177" s="25">
        <v>0</v>
      </c>
      <c r="L177" s="25" t="s">
        <v>53</v>
      </c>
      <c r="M177" s="25" t="str">
        <f>IF(COUNTIF($L177,"*Three or fewer restraints/seclusion occurred during this reporting period*"),"1","0")</f>
        <v>1</v>
      </c>
      <c r="N177" s="25" t="str">
        <f>IF(COUNTIF($L177,"*Update has been made to the FBA*"),"1","0")</f>
        <v>0</v>
      </c>
      <c r="O177" s="25" t="str">
        <f>IF(COUNTIF($L177,"*Update has been made to the PBSP*"),"1","0")</f>
        <v>0</v>
      </c>
      <c r="P177" s="25" t="str">
        <f>IF(COUNTIF($L177,"*ISP Team has convened*"),"1","0")</f>
        <v>0</v>
      </c>
      <c r="Q177" s="25" t="str">
        <f>IF(COUNTIF($L177,"*General retraining of staff*"),"1","0")</f>
        <v>0</v>
      </c>
      <c r="R177" s="25" t="str">
        <f>IF(COUNTIF($L177,"*ISP Team has convened*"),"1","0")</f>
        <v>0</v>
      </c>
      <c r="S177" s="25" t="str">
        <f>IF(COUNTIF($L177,"*Changes made to the ISP*"),"1","0")</f>
        <v>0</v>
      </c>
      <c r="T177" s="25" t="str">
        <f>IF(COUNTIF($L177,"*Assistive Device/Technology added to child's ISP*"),"1","0")</f>
        <v>0</v>
      </c>
      <c r="U177" s="25" t="str">
        <f>IF(COUNTIF($L177,"*Adaptations made to meet identified sensory needs*"),"1","0")</f>
        <v>0</v>
      </c>
      <c r="V177" s="25" t="str">
        <f>IF(COUNTIF($L177,"*Consultation with psychiatrist/medication prescriber*"),"1","0")</f>
        <v>0</v>
      </c>
      <c r="W177" s="25" t="str">
        <f>IF(COUNTIF($L177,"*Consultation with Primary Care Physician/Dentist*"),"1","0")</f>
        <v>0</v>
      </c>
      <c r="X177" s="25" t="str">
        <f>IF(COUNTIF($L177,"*Environmental changes to the setting interior*"),"1","0")</f>
        <v>0</v>
      </c>
      <c r="Y177" s="25" t="str">
        <f>IF(COUNTIF($L177,"*Door Window Dings Added*"),"1","0")</f>
        <v>0</v>
      </c>
      <c r="Z177" s="25" t="str">
        <f>IF(COUNTIF($L177,"*Environmental changes to the child's bedroom*"),"1","0")</f>
        <v>0</v>
      </c>
      <c r="AA177" s="25" t="str">
        <f>IF(COUNTIF($L177,"*Environmental changes to the setting exterior / property*"),"1","0")</f>
        <v>0</v>
      </c>
      <c r="AB177" s="25" t="str">
        <f>IF(COUNTIF($L177,"*Changes made to the child's schedule*"),"1","0")</f>
        <v>0</v>
      </c>
      <c r="AC177" s="25" t="str">
        <f>IF(COUNTIF($L177,"*Changes made to the child's protocols*"),"1","0")</f>
        <v>0</v>
      </c>
      <c r="AD177" s="25" t="str">
        <f>IF(COUNTIF($L177,"*Following a review of the restraints, no steps were taken to decrease the use of restraint/secusion during this reporting period*"),"1","0")</f>
        <v>0</v>
      </c>
      <c r="AE177" s="25">
        <v>0</v>
      </c>
      <c r="AF177" s="25">
        <v>0</v>
      </c>
      <c r="AG177" s="25">
        <v>0</v>
      </c>
      <c r="AH177" s="25" t="s">
        <v>53</v>
      </c>
      <c r="AI177" s="25" t="str">
        <f>IF(COUNTIF($AH177,"*Three or fewer restraints/seclusion occurred during this reporting period*"),"1","0")</f>
        <v>1</v>
      </c>
      <c r="AJ177" s="25" t="str">
        <f>IF(COUNTIF($AH177,"*Update has been made to the FBA*"),"1","0")</f>
        <v>0</v>
      </c>
      <c r="AK177" s="25" t="str">
        <f>IF(COUNTIF($AH177,"*Update has been made to the PBSP*"),"1","0")</f>
        <v>0</v>
      </c>
      <c r="AL177" s="25" t="str">
        <f>IF(COUNTIF($AH177,"*ISP Team has convened*"),"1","0")</f>
        <v>0</v>
      </c>
      <c r="AM177" s="25" t="str">
        <f>IF(COUNTIF($AH177,"*General retraining of staff*"),"1","0")</f>
        <v>0</v>
      </c>
      <c r="AN177" s="25" t="str">
        <f>IF(COUNTIF($AH177,"*ISP Team has convened*"),"1","0")</f>
        <v>0</v>
      </c>
      <c r="AO177" s="25" t="str">
        <f>IF(COUNTIF($AH177,"*Changes made to the ISP*"),"1","0")</f>
        <v>0</v>
      </c>
      <c r="AP177" s="25" t="str">
        <f>IF(COUNTIF($AH177,"*Assistive Device/Technology added to child's ISP*"),"1","0")</f>
        <v>0</v>
      </c>
      <c r="AQ177" s="25" t="str">
        <f>IF(COUNTIF($AH177,"*Adaptations made to meet identified sensory needs*"),"1","0")</f>
        <v>0</v>
      </c>
      <c r="AR177" s="25" t="str">
        <f>IF(COUNTIF($AH177,"*Consultation with psychiatrist/medication prescriber*"),"1","0")</f>
        <v>0</v>
      </c>
      <c r="AS177" s="25" t="str">
        <f>IF(COUNTIF($AH177,"*Consultation with Primary Care Physician/Dentist*"),"1","0")</f>
        <v>0</v>
      </c>
      <c r="AT177" s="25" t="str">
        <f>IF(COUNTIF($AH177,"*Environmental changes to the setting interior*"),"1","0")</f>
        <v>0</v>
      </c>
      <c r="AU177" s="25" t="str">
        <f>IF(COUNTIF($AH177,"*Door Window Dings Added*"),"1","0")</f>
        <v>0</v>
      </c>
      <c r="AV177" s="25" t="str">
        <f>IF(COUNTIF($AH177,"*Environmental changes to the child's bedroom*"),"1","0")</f>
        <v>0</v>
      </c>
      <c r="AW177" s="25" t="str">
        <f>IF(COUNTIF($AH177,"*Environmental changes to the setting exterior / property*"),"1","0")</f>
        <v>0</v>
      </c>
      <c r="AX177" s="25" t="str">
        <f>IF(COUNTIF($AH177,"*Changes made to the child's schedule*"),"1","0")</f>
        <v>0</v>
      </c>
      <c r="AY177" s="25" t="str">
        <f>IF(COUNTIF($AH177,"*Changes made to the child's protocols*"),"1","0")</f>
        <v>0</v>
      </c>
      <c r="AZ177" s="25" t="str">
        <f>IF(COUNTIF($AH177,"*Following a review of the restraints, no steps were taken to decrease the use of restraint/secusion during this reporting period*"),"1","0")</f>
        <v>0</v>
      </c>
    </row>
    <row r="178" spans="1:52" ht="50" customHeight="1" x14ac:dyDescent="0.35">
      <c r="A178" s="28" t="s">
        <v>593</v>
      </c>
      <c r="B178" s="31" t="s">
        <v>111</v>
      </c>
      <c r="C178" s="31" t="s">
        <v>113</v>
      </c>
      <c r="D178" s="31" t="s">
        <v>113</v>
      </c>
      <c r="E178" s="31" t="s">
        <v>112</v>
      </c>
      <c r="F178" s="31" t="s">
        <v>109</v>
      </c>
      <c r="G178" s="31" t="s">
        <v>20</v>
      </c>
      <c r="H178" s="31" t="s">
        <v>54</v>
      </c>
      <c r="I178" s="31">
        <v>1</v>
      </c>
      <c r="J178" s="31">
        <v>0</v>
      </c>
      <c r="K178" s="31">
        <v>0</v>
      </c>
      <c r="L178" s="31" t="s">
        <v>53</v>
      </c>
      <c r="M178" s="25" t="str">
        <f>IF(COUNTIF($L178,"*Three or fewer restraints/seclusion occurred during this reporting period*"),"1","0")</f>
        <v>1</v>
      </c>
      <c r="N178" s="25" t="str">
        <f>IF(COUNTIF($L178,"*Update has been made to the FBA*"),"1","0")</f>
        <v>0</v>
      </c>
      <c r="O178" s="25" t="str">
        <f>IF(COUNTIF($L178,"*Update has been made to the PBSP*"),"1","0")</f>
        <v>0</v>
      </c>
      <c r="P178" s="25" t="str">
        <f>IF(COUNTIF($L178,"*ISP Team has convened*"),"1","0")</f>
        <v>0</v>
      </c>
      <c r="Q178" s="25" t="str">
        <f>IF(COUNTIF($L178,"*General retraining of staff*"),"1","0")</f>
        <v>0</v>
      </c>
      <c r="R178" s="25" t="str">
        <f>IF(COUNTIF($L178,"*ISP Team has convened*"),"1","0")</f>
        <v>0</v>
      </c>
      <c r="S178" s="25" t="str">
        <f>IF(COUNTIF($L178,"*Changes made to the ISP*"),"1","0")</f>
        <v>0</v>
      </c>
      <c r="T178" s="25" t="str">
        <f>IF(COUNTIF($L178,"*Assistive Device/Technology added to child's ISP*"),"1","0")</f>
        <v>0</v>
      </c>
      <c r="U178" s="25" t="str">
        <f>IF(COUNTIF($L178,"*Adaptations made to meet identified sensory needs*"),"1","0")</f>
        <v>0</v>
      </c>
      <c r="V178" s="25" t="str">
        <f>IF(COUNTIF($L178,"*Consultation with psychiatrist/medication prescriber*"),"1","0")</f>
        <v>0</v>
      </c>
      <c r="W178" s="25" t="str">
        <f>IF(COUNTIF($L178,"*Consultation with Primary Care Physician/Dentist*"),"1","0")</f>
        <v>0</v>
      </c>
      <c r="X178" s="25" t="str">
        <f>IF(COUNTIF($L178,"*Environmental changes to the setting interior*"),"1","0")</f>
        <v>0</v>
      </c>
      <c r="Y178" s="25" t="str">
        <f>IF(COUNTIF($L178,"*Door Window Dings Added*"),"1","0")</f>
        <v>0</v>
      </c>
      <c r="Z178" s="25" t="str">
        <f>IF(COUNTIF($L178,"*Environmental changes to the child's bedroom*"),"1","0")</f>
        <v>0</v>
      </c>
      <c r="AA178" s="25" t="str">
        <f>IF(COUNTIF($L178,"*Environmental changes to the setting exterior / property*"),"1","0")</f>
        <v>0</v>
      </c>
      <c r="AB178" s="25" t="str">
        <f>IF(COUNTIF($L178,"*Changes made to the child's schedule*"),"1","0")</f>
        <v>0</v>
      </c>
      <c r="AC178" s="25" t="str">
        <f>IF(COUNTIF($L178,"*Changes made to the child's protocols*"),"1","0")</f>
        <v>0</v>
      </c>
      <c r="AD178" s="25" t="str">
        <f>IF(COUNTIF($L178,"*Following a review of the restraints, no steps were taken to decrease the use of restraint/secusion during this reporting period*"),"1","0")</f>
        <v>0</v>
      </c>
      <c r="AE178" s="25">
        <v>0</v>
      </c>
      <c r="AF178" s="25">
        <v>0</v>
      </c>
      <c r="AG178" s="25">
        <v>0</v>
      </c>
      <c r="AH178" s="25" t="s">
        <v>53</v>
      </c>
      <c r="AI178" s="25" t="str">
        <f>IF(COUNTIF($AH178,"*Three or fewer restraints/seclusion occurred during this reporting period*"),"1","0")</f>
        <v>1</v>
      </c>
      <c r="AJ178" s="25" t="str">
        <f>IF(COUNTIF($AH178,"*Update has been made to the FBA*"),"1","0")</f>
        <v>0</v>
      </c>
      <c r="AK178" s="25" t="str">
        <f>IF(COUNTIF($AH178,"*Update has been made to the PBSP*"),"1","0")</f>
        <v>0</v>
      </c>
      <c r="AL178" s="25" t="str">
        <f>IF(COUNTIF($AH178,"*ISP Team has convened*"),"1","0")</f>
        <v>0</v>
      </c>
      <c r="AM178" s="25" t="str">
        <f>IF(COUNTIF($AH178,"*General retraining of staff*"),"1","0")</f>
        <v>0</v>
      </c>
      <c r="AN178" s="25" t="str">
        <f>IF(COUNTIF($AH178,"*ISP Team has convened*"),"1","0")</f>
        <v>0</v>
      </c>
      <c r="AO178" s="25" t="str">
        <f>IF(COUNTIF($AH178,"*Changes made to the ISP*"),"1","0")</f>
        <v>0</v>
      </c>
      <c r="AP178" s="25" t="str">
        <f>IF(COUNTIF($AH178,"*Assistive Device/Technology added to child's ISP*"),"1","0")</f>
        <v>0</v>
      </c>
      <c r="AQ178" s="25" t="str">
        <f>IF(COUNTIF($AH178,"*Adaptations made to meet identified sensory needs*"),"1","0")</f>
        <v>0</v>
      </c>
      <c r="AR178" s="25" t="str">
        <f>IF(COUNTIF($AH178,"*Consultation with psychiatrist/medication prescriber*"),"1","0")</f>
        <v>0</v>
      </c>
      <c r="AS178" s="25" t="str">
        <f>IF(COUNTIF($AH178,"*Consultation with Primary Care Physician/Dentist*"),"1","0")</f>
        <v>0</v>
      </c>
      <c r="AT178" s="25" t="str">
        <f>IF(COUNTIF($AH178,"*Environmental changes to the setting interior*"),"1","0")</f>
        <v>0</v>
      </c>
      <c r="AU178" s="25" t="str">
        <f>IF(COUNTIF($AH178,"*Door Window Dings Added*"),"1","0")</f>
        <v>0</v>
      </c>
      <c r="AV178" s="25" t="str">
        <f>IF(COUNTIF($AH178,"*Environmental changes to the child's bedroom*"),"1","0")</f>
        <v>0</v>
      </c>
      <c r="AW178" s="25" t="str">
        <f>IF(COUNTIF($AH178,"*Environmental changes to the setting exterior / property*"),"1","0")</f>
        <v>0</v>
      </c>
      <c r="AX178" s="25" t="str">
        <f>IF(COUNTIF($AH178,"*Changes made to the child's schedule*"),"1","0")</f>
        <v>0</v>
      </c>
      <c r="AY178" s="25" t="str">
        <f>IF(COUNTIF($AH178,"*Changes made to the child's protocols*"),"1","0")</f>
        <v>0</v>
      </c>
      <c r="AZ178" s="25" t="str">
        <f>IF(COUNTIF($AH178,"*Following a review of the restraints, no steps were taken to decrease the use of restraint/secusion during this reporting period*"),"1","0")</f>
        <v>0</v>
      </c>
    </row>
    <row r="179" spans="1:52" ht="50" customHeight="1" x14ac:dyDescent="0.35">
      <c r="A179" s="28" t="s">
        <v>594</v>
      </c>
      <c r="B179" s="25" t="s">
        <v>111</v>
      </c>
      <c r="C179" s="25" t="s">
        <v>108</v>
      </c>
      <c r="D179" s="25" t="s">
        <v>108</v>
      </c>
      <c r="E179" s="25" t="s">
        <v>112</v>
      </c>
      <c r="F179" s="25" t="s">
        <v>109</v>
      </c>
      <c r="G179" s="25" t="s">
        <v>20</v>
      </c>
      <c r="H179" s="25" t="s">
        <v>54</v>
      </c>
      <c r="I179" s="25">
        <v>1</v>
      </c>
      <c r="J179" s="25">
        <v>0</v>
      </c>
      <c r="K179" s="25">
        <v>0</v>
      </c>
      <c r="L179" s="25" t="s">
        <v>53</v>
      </c>
      <c r="M179" s="25" t="str">
        <f>IF(COUNTIF($L179,"*Three or fewer restraints/seclusion occurred during this reporting period*"),"1","0")</f>
        <v>1</v>
      </c>
      <c r="N179" s="25" t="str">
        <f>IF(COUNTIF($L179,"*Update has been made to the FBA*"),"1","0")</f>
        <v>0</v>
      </c>
      <c r="O179" s="25" t="str">
        <f>IF(COUNTIF($L179,"*Update has been made to the PBSP*"),"1","0")</f>
        <v>0</v>
      </c>
      <c r="P179" s="25" t="str">
        <f>IF(COUNTIF($L179,"*ISP Team has convened*"),"1","0")</f>
        <v>0</v>
      </c>
      <c r="Q179" s="25" t="str">
        <f>IF(COUNTIF($L179,"*General retraining of staff*"),"1","0")</f>
        <v>0</v>
      </c>
      <c r="R179" s="25" t="str">
        <f>IF(COUNTIF($L179,"*ISP Team has convened*"),"1","0")</f>
        <v>0</v>
      </c>
      <c r="S179" s="25" t="str">
        <f>IF(COUNTIF($L179,"*Changes made to the ISP*"),"1","0")</f>
        <v>0</v>
      </c>
      <c r="T179" s="25" t="str">
        <f>IF(COUNTIF($L179,"*Assistive Device/Technology added to child's ISP*"),"1","0")</f>
        <v>0</v>
      </c>
      <c r="U179" s="25" t="str">
        <f>IF(COUNTIF($L179,"*Adaptations made to meet identified sensory needs*"),"1","0")</f>
        <v>0</v>
      </c>
      <c r="V179" s="25" t="str">
        <f>IF(COUNTIF($L179,"*Consultation with psychiatrist/medication prescriber*"),"1","0")</f>
        <v>0</v>
      </c>
      <c r="W179" s="25" t="str">
        <f>IF(COUNTIF($L179,"*Consultation with Primary Care Physician/Dentist*"),"1","0")</f>
        <v>0</v>
      </c>
      <c r="X179" s="25" t="str">
        <f>IF(COUNTIF($L179,"*Environmental changes to the setting interior*"),"1","0")</f>
        <v>0</v>
      </c>
      <c r="Y179" s="25" t="str">
        <f>IF(COUNTIF($L179,"*Door Window Dings Added*"),"1","0")</f>
        <v>0</v>
      </c>
      <c r="Z179" s="25" t="str">
        <f>IF(COUNTIF($L179,"*Environmental changes to the child's bedroom*"),"1","0")</f>
        <v>0</v>
      </c>
      <c r="AA179" s="25" t="str">
        <f>IF(COUNTIF($L179,"*Environmental changes to the setting exterior / property*"),"1","0")</f>
        <v>0</v>
      </c>
      <c r="AB179" s="25" t="str">
        <f>IF(COUNTIF($L179,"*Changes made to the child's schedule*"),"1","0")</f>
        <v>0</v>
      </c>
      <c r="AC179" s="25" t="str">
        <f>IF(COUNTIF($L179,"*Changes made to the child's protocols*"),"1","0")</f>
        <v>0</v>
      </c>
      <c r="AD179" s="25" t="str">
        <f>IF(COUNTIF($L179,"*Following a review of the restraints, no steps were taken to decrease the use of restraint/secusion during this reporting period*"),"1","0")</f>
        <v>0</v>
      </c>
      <c r="AE179" s="25">
        <v>0</v>
      </c>
      <c r="AF179" s="25">
        <v>0</v>
      </c>
      <c r="AG179" s="25">
        <v>0</v>
      </c>
      <c r="AH179" s="25" t="s">
        <v>53</v>
      </c>
      <c r="AI179" s="25" t="str">
        <f>IF(COUNTIF($AH179,"*Three or fewer restraints/seclusion occurred during this reporting period*"),"1","0")</f>
        <v>1</v>
      </c>
      <c r="AJ179" s="25" t="str">
        <f>IF(COUNTIF($AH179,"*Update has been made to the FBA*"),"1","0")</f>
        <v>0</v>
      </c>
      <c r="AK179" s="25" t="str">
        <f>IF(COUNTIF($AH179,"*Update has been made to the PBSP*"),"1","0")</f>
        <v>0</v>
      </c>
      <c r="AL179" s="25" t="str">
        <f>IF(COUNTIF($AH179,"*ISP Team has convened*"),"1","0")</f>
        <v>0</v>
      </c>
      <c r="AM179" s="25" t="str">
        <f>IF(COUNTIF($AH179,"*General retraining of staff*"),"1","0")</f>
        <v>0</v>
      </c>
      <c r="AN179" s="25" t="str">
        <f>IF(COUNTIF($AH179,"*ISP Team has convened*"),"1","0")</f>
        <v>0</v>
      </c>
      <c r="AO179" s="25" t="str">
        <f>IF(COUNTIF($AH179,"*Changes made to the ISP*"),"1","0")</f>
        <v>0</v>
      </c>
      <c r="AP179" s="25" t="str">
        <f>IF(COUNTIF($AH179,"*Assistive Device/Technology added to child's ISP*"),"1","0")</f>
        <v>0</v>
      </c>
      <c r="AQ179" s="25" t="str">
        <f>IF(COUNTIF($AH179,"*Adaptations made to meet identified sensory needs*"),"1","0")</f>
        <v>0</v>
      </c>
      <c r="AR179" s="25" t="str">
        <f>IF(COUNTIF($AH179,"*Consultation with psychiatrist/medication prescriber*"),"1","0")</f>
        <v>0</v>
      </c>
      <c r="AS179" s="25" t="str">
        <f>IF(COUNTIF($AH179,"*Consultation with Primary Care Physician/Dentist*"),"1","0")</f>
        <v>0</v>
      </c>
      <c r="AT179" s="25" t="str">
        <f>IF(COUNTIF($AH179,"*Environmental changes to the setting interior*"),"1","0")</f>
        <v>0</v>
      </c>
      <c r="AU179" s="25" t="str">
        <f>IF(COUNTIF($AH179,"*Door Window Dings Added*"),"1","0")</f>
        <v>0</v>
      </c>
      <c r="AV179" s="25" t="str">
        <f>IF(COUNTIF($AH179,"*Environmental changes to the child's bedroom*"),"1","0")</f>
        <v>0</v>
      </c>
      <c r="AW179" s="25" t="str">
        <f>IF(COUNTIF($AH179,"*Environmental changes to the setting exterior / property*"),"1","0")</f>
        <v>0</v>
      </c>
      <c r="AX179" s="25" t="str">
        <f>IF(COUNTIF($AH179,"*Changes made to the child's schedule*"),"1","0")</f>
        <v>0</v>
      </c>
      <c r="AY179" s="25" t="str">
        <f>IF(COUNTIF($AH179,"*Changes made to the child's protocols*"),"1","0")</f>
        <v>0</v>
      </c>
      <c r="AZ179" s="25" t="str">
        <f>IF(COUNTIF($AH179,"*Following a review of the restraints, no steps were taken to decrease the use of restraint/secusion during this reporting period*"),"1","0")</f>
        <v>0</v>
      </c>
    </row>
    <row r="180" spans="1:52" ht="50" customHeight="1" x14ac:dyDescent="0.35">
      <c r="A180" s="28" t="s">
        <v>595</v>
      </c>
      <c r="B180" s="25" t="s">
        <v>107</v>
      </c>
      <c r="C180" s="25" t="s">
        <v>108</v>
      </c>
      <c r="D180" s="25" t="s">
        <v>108</v>
      </c>
      <c r="E180" s="25" t="s">
        <v>112</v>
      </c>
      <c r="F180" s="25" t="s">
        <v>109</v>
      </c>
      <c r="G180" s="25" t="s">
        <v>54</v>
      </c>
      <c r="H180" s="25" t="s">
        <v>54</v>
      </c>
      <c r="I180" s="25">
        <v>1</v>
      </c>
      <c r="J180" s="25">
        <v>1</v>
      </c>
      <c r="K180" s="32">
        <v>0</v>
      </c>
      <c r="L180" s="25" t="s">
        <v>53</v>
      </c>
      <c r="M180" s="25" t="str">
        <f>IF(COUNTIF($L180,"*Three or fewer restraints/seclusion occurred during this reporting period*"),"1","0")</f>
        <v>1</v>
      </c>
      <c r="N180" s="25" t="str">
        <f>IF(COUNTIF($L180,"*Update has been made to the FBA*"),"1","0")</f>
        <v>0</v>
      </c>
      <c r="O180" s="25" t="str">
        <f>IF(COUNTIF($L180,"*Update has been made to the PBSP*"),"1","0")</f>
        <v>0</v>
      </c>
      <c r="P180" s="25" t="str">
        <f>IF(COUNTIF($L180,"*ISP Team has convened*"),"1","0")</f>
        <v>0</v>
      </c>
      <c r="Q180" s="25" t="str">
        <f>IF(COUNTIF($L180,"*General retraining of staff*"),"1","0")</f>
        <v>0</v>
      </c>
      <c r="R180" s="25" t="str">
        <f>IF(COUNTIF($L180,"*ISP Team has convened*"),"1","0")</f>
        <v>0</v>
      </c>
      <c r="S180" s="25" t="str">
        <f>IF(COUNTIF($L180,"*Changes made to the ISP*"),"1","0")</f>
        <v>0</v>
      </c>
      <c r="T180" s="25" t="str">
        <f>IF(COUNTIF($L180,"*Assistive Device/Technology added to child's ISP*"),"1","0")</f>
        <v>0</v>
      </c>
      <c r="U180" s="25" t="str">
        <f>IF(COUNTIF($L180,"*Adaptations made to meet identified sensory needs*"),"1","0")</f>
        <v>0</v>
      </c>
      <c r="V180" s="25" t="str">
        <f>IF(COUNTIF($L180,"*Consultation with psychiatrist/medication prescriber*"),"1","0")</f>
        <v>0</v>
      </c>
      <c r="W180" s="25" t="str">
        <f>IF(COUNTIF($L180,"*Consultation with Primary Care Physician/Dentist*"),"1","0")</f>
        <v>0</v>
      </c>
      <c r="X180" s="25" t="str">
        <f>IF(COUNTIF($L180,"*Environmental changes to the setting interior*"),"1","0")</f>
        <v>0</v>
      </c>
      <c r="Y180" s="25" t="str">
        <f>IF(COUNTIF($L180,"*Door Window Dings Added*"),"1","0")</f>
        <v>0</v>
      </c>
      <c r="Z180" s="25" t="str">
        <f>IF(COUNTIF($L180,"*Environmental changes to the child's bedroom*"),"1","0")</f>
        <v>0</v>
      </c>
      <c r="AA180" s="25" t="str">
        <f>IF(COUNTIF($L180,"*Environmental changes to the setting exterior / property*"),"1","0")</f>
        <v>0</v>
      </c>
      <c r="AB180" s="25" t="str">
        <f>IF(COUNTIF($L180,"*Changes made to the child's schedule*"),"1","0")</f>
        <v>0</v>
      </c>
      <c r="AC180" s="25" t="str">
        <f>IF(COUNTIF($L180,"*Changes made to the child's protocols*"),"1","0")</f>
        <v>0</v>
      </c>
      <c r="AD180" s="25" t="str">
        <f>IF(COUNTIF($L180,"*Following a review of the restraints, no steps were taken to decrease the use of restraint/secusion during this reporting period*"),"1","0")</f>
        <v>0</v>
      </c>
      <c r="AE180" s="25">
        <v>0</v>
      </c>
      <c r="AF180" s="25">
        <v>0</v>
      </c>
      <c r="AG180" s="25">
        <v>0</v>
      </c>
      <c r="AH180" s="25" t="s">
        <v>53</v>
      </c>
      <c r="AI180" s="25" t="str">
        <f>IF(COUNTIF($AH180,"*Three or fewer restraints/seclusion occurred during this reporting period*"),"1","0")</f>
        <v>1</v>
      </c>
      <c r="AJ180" s="25" t="str">
        <f>IF(COUNTIF($AH180,"*Update has been made to the FBA*"),"1","0")</f>
        <v>0</v>
      </c>
      <c r="AK180" s="25" t="str">
        <f>IF(COUNTIF($AH180,"*Update has been made to the PBSP*"),"1","0")</f>
        <v>0</v>
      </c>
      <c r="AL180" s="25" t="str">
        <f>IF(COUNTIF($AH180,"*ISP Team has convened*"),"1","0")</f>
        <v>0</v>
      </c>
      <c r="AM180" s="25" t="str">
        <f>IF(COUNTIF($AH180,"*General retraining of staff*"),"1","0")</f>
        <v>0</v>
      </c>
      <c r="AN180" s="25" t="str">
        <f>IF(COUNTIF($AH180,"*ISP Team has convened*"),"1","0")</f>
        <v>0</v>
      </c>
      <c r="AO180" s="25" t="str">
        <f>IF(COUNTIF($AH180,"*Changes made to the ISP*"),"1","0")</f>
        <v>0</v>
      </c>
      <c r="AP180" s="25" t="str">
        <f>IF(COUNTIF($AH180,"*Assistive Device/Technology added to child's ISP*"),"1","0")</f>
        <v>0</v>
      </c>
      <c r="AQ180" s="25" t="str">
        <f>IF(COUNTIF($AH180,"*Adaptations made to meet identified sensory needs*"),"1","0")</f>
        <v>0</v>
      </c>
      <c r="AR180" s="25" t="str">
        <f>IF(COUNTIF($AH180,"*Consultation with psychiatrist/medication prescriber*"),"1","0")</f>
        <v>0</v>
      </c>
      <c r="AS180" s="25" t="str">
        <f>IF(COUNTIF($AH180,"*Consultation with Primary Care Physician/Dentist*"),"1","0")</f>
        <v>0</v>
      </c>
      <c r="AT180" s="25" t="str">
        <f>IF(COUNTIF($AH180,"*Environmental changes to the setting interior*"),"1","0")</f>
        <v>0</v>
      </c>
      <c r="AU180" s="25" t="str">
        <f>IF(COUNTIF($AH180,"*Door Window Dings Added*"),"1","0")</f>
        <v>0</v>
      </c>
      <c r="AV180" s="25" t="str">
        <f>IF(COUNTIF($AH180,"*Environmental changes to the child's bedroom*"),"1","0")</f>
        <v>0</v>
      </c>
      <c r="AW180" s="25" t="str">
        <f>IF(COUNTIF($AH180,"*Environmental changes to the setting exterior / property*"),"1","0")</f>
        <v>0</v>
      </c>
      <c r="AX180" s="25" t="str">
        <f>IF(COUNTIF($AH180,"*Changes made to the child's schedule*"),"1","0")</f>
        <v>0</v>
      </c>
      <c r="AY180" s="25" t="str">
        <f>IF(COUNTIF($AH180,"*Changes made to the child's protocols*"),"1","0")</f>
        <v>0</v>
      </c>
      <c r="AZ180" s="25" t="str">
        <f>IF(COUNTIF($AH180,"*Following a review of the restraints, no steps were taken to decrease the use of restraint/secusion during this reporting period*"),"1","0")</f>
        <v>0</v>
      </c>
    </row>
    <row r="181" spans="1:52" ht="50" customHeight="1" x14ac:dyDescent="0.35">
      <c r="A181" s="28" t="s">
        <v>596</v>
      </c>
      <c r="B181" s="25" t="s">
        <v>114</v>
      </c>
      <c r="C181" s="25" t="s">
        <v>113</v>
      </c>
      <c r="D181" s="25" t="s">
        <v>113</v>
      </c>
      <c r="E181" s="25" t="s">
        <v>112</v>
      </c>
      <c r="F181" s="25" t="s">
        <v>109</v>
      </c>
      <c r="G181" s="25" t="s">
        <v>20</v>
      </c>
      <c r="H181" s="25" t="s">
        <v>54</v>
      </c>
      <c r="I181" s="25">
        <v>1</v>
      </c>
      <c r="J181" s="25">
        <v>0</v>
      </c>
      <c r="K181" s="25">
        <v>0</v>
      </c>
      <c r="L181" s="25" t="s">
        <v>184</v>
      </c>
      <c r="M181" s="25" t="str">
        <f>IF(COUNTIF($L181,"*Three or fewer restraints/seclusion occurred during this reporting period*"),"1","0")</f>
        <v>0</v>
      </c>
      <c r="N181" s="25" t="str">
        <f>IF(COUNTIF($L181,"*Update has been made to the FBA*"),"1","0")</f>
        <v>0</v>
      </c>
      <c r="O181" s="25" t="str">
        <f>IF(COUNTIF($L181,"*Update has been made to the PBSP*"),"1","0")</f>
        <v>0</v>
      </c>
      <c r="P181" s="25" t="str">
        <f>IF(COUNTIF($L181,"*ISP Team has convened*"),"1","0")</f>
        <v>0</v>
      </c>
      <c r="Q181" s="25" t="str">
        <f>IF(COUNTIF($L181,"*General retraining of staff*"),"1","0")</f>
        <v>0</v>
      </c>
      <c r="R181" s="25" t="str">
        <f>IF(COUNTIF($L181,"*ISP Team has convened*"),"1","0")</f>
        <v>0</v>
      </c>
      <c r="S181" s="25" t="str">
        <f>IF(COUNTIF($L181,"*Changes made to the ISP*"),"1","0")</f>
        <v>0</v>
      </c>
      <c r="T181" s="25" t="str">
        <f>IF(COUNTIF($L181,"*Assistive Device/Technology added to child's ISP*"),"1","0")</f>
        <v>0</v>
      </c>
      <c r="U181" s="25" t="str">
        <f>IF(COUNTIF($L181,"*Adaptations made to meet identified sensory needs*"),"1","0")</f>
        <v>0</v>
      </c>
      <c r="V181" s="25" t="str">
        <f>IF(COUNTIF($L181,"*Consultation with psychiatrist/medication prescriber*"),"1","0")</f>
        <v>0</v>
      </c>
      <c r="W181" s="25" t="str">
        <f>IF(COUNTIF($L181,"*Consultation with Primary Care Physician/Dentist*"),"1","0")</f>
        <v>0</v>
      </c>
      <c r="X181" s="25" t="str">
        <f>IF(COUNTIF($L181,"*Environmental changes to the setting interior*"),"1","0")</f>
        <v>0</v>
      </c>
      <c r="Y181" s="25" t="str">
        <f>IF(COUNTIF($L181,"*Door Window Dings Added*"),"1","0")</f>
        <v>0</v>
      </c>
      <c r="Z181" s="25" t="str">
        <f>IF(COUNTIF($L181,"*Environmental changes to the child's bedroom*"),"1","0")</f>
        <v>0</v>
      </c>
      <c r="AA181" s="25" t="str">
        <f>IF(COUNTIF($L181,"*Environmental changes to the setting exterior / property*"),"1","0")</f>
        <v>0</v>
      </c>
      <c r="AB181" s="25" t="str">
        <f>IF(COUNTIF($L181,"*Changes made to the child's schedule*"),"1","0")</f>
        <v>0</v>
      </c>
      <c r="AC181" s="25" t="str">
        <f>IF(COUNTIF($L181,"*Changes made to the child's protocols*"),"1","0")</f>
        <v>1</v>
      </c>
      <c r="AD181" s="25" t="str">
        <f>IF(COUNTIF($L181,"*Following a review of the restraints, no steps were taken to decrease the use of restraint/secusion during this reporting period*"),"1","0")</f>
        <v>0</v>
      </c>
      <c r="AE181" s="25">
        <v>0</v>
      </c>
      <c r="AF181" s="25">
        <v>0</v>
      </c>
      <c r="AG181" s="25">
        <v>0</v>
      </c>
      <c r="AH181" s="25" t="s">
        <v>164</v>
      </c>
      <c r="AI181" s="25" t="str">
        <f>IF(COUNTIF($AH181,"*Three or fewer restraints/seclusion occurred during this reporting period*"),"1","0")</f>
        <v>0</v>
      </c>
      <c r="AJ181" s="25" t="str">
        <f>IF(COUNTIF($AH181,"*Update has been made to the FBA*"),"1","0")</f>
        <v>0</v>
      </c>
      <c r="AK181" s="25" t="str">
        <f>IF(COUNTIF($AH181,"*Update has been made to the PBSP*"),"1","0")</f>
        <v>0</v>
      </c>
      <c r="AL181" s="25" t="str">
        <f>IF(COUNTIF($AH181,"*ISP Team has convened*"),"1","0")</f>
        <v>0</v>
      </c>
      <c r="AM181" s="25" t="str">
        <f>IF(COUNTIF($AH181,"*General retraining of staff*"),"1","0")</f>
        <v>0</v>
      </c>
      <c r="AN181" s="25" t="str">
        <f>IF(COUNTIF($AH181,"*ISP Team has convened*"),"1","0")</f>
        <v>0</v>
      </c>
      <c r="AO181" s="25" t="str">
        <f>IF(COUNTIF($AH181,"*Changes made to the ISP*"),"1","0")</f>
        <v>0</v>
      </c>
      <c r="AP181" s="25" t="str">
        <f>IF(COUNTIF($AH181,"*Assistive Device/Technology added to child's ISP*"),"1","0")</f>
        <v>0</v>
      </c>
      <c r="AQ181" s="25" t="str">
        <f>IF(COUNTIF($AH181,"*Adaptations made to meet identified sensory needs*"),"1","0")</f>
        <v>0</v>
      </c>
      <c r="AR181" s="25" t="str">
        <f>IF(COUNTIF($AH181,"*Consultation with psychiatrist/medication prescriber*"),"1","0")</f>
        <v>0</v>
      </c>
      <c r="AS181" s="25" t="str">
        <f>IF(COUNTIF($AH181,"*Consultation with Primary Care Physician/Dentist*"),"1","0")</f>
        <v>0</v>
      </c>
      <c r="AT181" s="25" t="str">
        <f>IF(COUNTIF($AH181,"*Environmental changes to the setting interior*"),"1","0")</f>
        <v>0</v>
      </c>
      <c r="AU181" s="25" t="str">
        <f>IF(COUNTIF($AH181,"*Door Window Dings Added*"),"1","0")</f>
        <v>0</v>
      </c>
      <c r="AV181" s="25" t="str">
        <f>IF(COUNTIF($AH181,"*Environmental changes to the child's bedroom*"),"1","0")</f>
        <v>0</v>
      </c>
      <c r="AW181" s="25" t="str">
        <f>IF(COUNTIF($AH181,"*Environmental changes to the setting exterior / property*"),"1","0")</f>
        <v>0</v>
      </c>
      <c r="AX181" s="25" t="str">
        <f>IF(COUNTIF($AH181,"*Changes made to the child's schedule*"),"1","0")</f>
        <v>0</v>
      </c>
      <c r="AY181" s="25" t="str">
        <f>IF(COUNTIF($AH181,"*Changes made to the child's protocols*"),"1","0")</f>
        <v>0</v>
      </c>
      <c r="AZ181" s="25" t="str">
        <f>IF(COUNTIF($AH181,"*Following a review of the restraints, no steps were taken to decrease the use of restraint/secusion during this reporting period*"),"1","0")</f>
        <v>0</v>
      </c>
    </row>
    <row r="182" spans="1:52" ht="50" customHeight="1" x14ac:dyDescent="0.35">
      <c r="A182" s="28" t="s">
        <v>597</v>
      </c>
      <c r="B182" s="25" t="s">
        <v>107</v>
      </c>
      <c r="C182" s="25" t="s">
        <v>108</v>
      </c>
      <c r="D182" s="25" t="s">
        <v>108</v>
      </c>
      <c r="E182" s="25" t="s">
        <v>112</v>
      </c>
      <c r="F182" s="25" t="s">
        <v>109</v>
      </c>
      <c r="G182" s="25" t="s">
        <v>20</v>
      </c>
      <c r="H182" s="25" t="s">
        <v>54</v>
      </c>
      <c r="I182" s="25">
        <v>1</v>
      </c>
      <c r="J182" s="25">
        <v>0</v>
      </c>
      <c r="K182" s="25">
        <v>0</v>
      </c>
      <c r="L182" s="25" t="s">
        <v>53</v>
      </c>
      <c r="M182" s="25" t="str">
        <f>IF(COUNTIF($L182,"*Three or fewer restraints/seclusion occurred during this reporting period*"),"1","0")</f>
        <v>1</v>
      </c>
      <c r="N182" s="25" t="str">
        <f>IF(COUNTIF($L182,"*Update has been made to the FBA*"),"1","0")</f>
        <v>0</v>
      </c>
      <c r="O182" s="25" t="str">
        <f>IF(COUNTIF($L182,"*Update has been made to the PBSP*"),"1","0")</f>
        <v>0</v>
      </c>
      <c r="P182" s="25" t="str">
        <f>IF(COUNTIF($L182,"*ISP Team has convened*"),"1","0")</f>
        <v>0</v>
      </c>
      <c r="Q182" s="25" t="str">
        <f>IF(COUNTIF($L182,"*General retraining of staff*"),"1","0")</f>
        <v>0</v>
      </c>
      <c r="R182" s="25" t="str">
        <f>IF(COUNTIF($L182,"*ISP Team has convened*"),"1","0")</f>
        <v>0</v>
      </c>
      <c r="S182" s="25" t="str">
        <f>IF(COUNTIF($L182,"*Changes made to the ISP*"),"1","0")</f>
        <v>0</v>
      </c>
      <c r="T182" s="25" t="str">
        <f>IF(COUNTIF($L182,"*Assistive Device/Technology added to child's ISP*"),"1","0")</f>
        <v>0</v>
      </c>
      <c r="U182" s="25" t="str">
        <f>IF(COUNTIF($L182,"*Adaptations made to meet identified sensory needs*"),"1","0")</f>
        <v>0</v>
      </c>
      <c r="V182" s="25" t="str">
        <f>IF(COUNTIF($L182,"*Consultation with psychiatrist/medication prescriber*"),"1","0")</f>
        <v>0</v>
      </c>
      <c r="W182" s="25" t="str">
        <f>IF(COUNTIF($L182,"*Consultation with Primary Care Physician/Dentist*"),"1","0")</f>
        <v>0</v>
      </c>
      <c r="X182" s="25" t="str">
        <f>IF(COUNTIF($L182,"*Environmental changes to the setting interior*"),"1","0")</f>
        <v>0</v>
      </c>
      <c r="Y182" s="25" t="str">
        <f>IF(COUNTIF($L182,"*Door Window Dings Added*"),"1","0")</f>
        <v>0</v>
      </c>
      <c r="Z182" s="25" t="str">
        <f>IF(COUNTIF($L182,"*Environmental changes to the child's bedroom*"),"1","0")</f>
        <v>0</v>
      </c>
      <c r="AA182" s="25" t="str">
        <f>IF(COUNTIF($L182,"*Environmental changes to the setting exterior / property*"),"1","0")</f>
        <v>0</v>
      </c>
      <c r="AB182" s="25" t="str">
        <f>IF(COUNTIF($L182,"*Changes made to the child's schedule*"),"1","0")</f>
        <v>0</v>
      </c>
      <c r="AC182" s="25" t="str">
        <f>IF(COUNTIF($L182,"*Changes made to the child's protocols*"),"1","0")</f>
        <v>0</v>
      </c>
      <c r="AD182" s="25" t="str">
        <f>IF(COUNTIF($L182,"*Following a review of the restraints, no steps were taken to decrease the use of restraint/secusion during this reporting period*"),"1","0")</f>
        <v>0</v>
      </c>
      <c r="AE182" s="25">
        <v>0</v>
      </c>
      <c r="AF182" s="25">
        <v>0</v>
      </c>
      <c r="AG182" s="25">
        <v>0</v>
      </c>
      <c r="AH182" s="25" t="s">
        <v>53</v>
      </c>
      <c r="AI182" s="25" t="str">
        <f>IF(COUNTIF($AH182,"*Three or fewer restraints/seclusion occurred during this reporting period*"),"1","0")</f>
        <v>1</v>
      </c>
      <c r="AJ182" s="25" t="str">
        <f>IF(COUNTIF($AH182,"*Update has been made to the FBA*"),"1","0")</f>
        <v>0</v>
      </c>
      <c r="AK182" s="25" t="str">
        <f>IF(COUNTIF($AH182,"*Update has been made to the PBSP*"),"1","0")</f>
        <v>0</v>
      </c>
      <c r="AL182" s="25" t="str">
        <f>IF(COUNTIF($AH182,"*ISP Team has convened*"),"1","0")</f>
        <v>0</v>
      </c>
      <c r="AM182" s="25" t="str">
        <f>IF(COUNTIF($AH182,"*General retraining of staff*"),"1","0")</f>
        <v>0</v>
      </c>
      <c r="AN182" s="25" t="str">
        <f>IF(COUNTIF($AH182,"*ISP Team has convened*"),"1","0")</f>
        <v>0</v>
      </c>
      <c r="AO182" s="25" t="str">
        <f>IF(COUNTIF($AH182,"*Changes made to the ISP*"),"1","0")</f>
        <v>0</v>
      </c>
      <c r="AP182" s="25" t="str">
        <f>IF(COUNTIF($AH182,"*Assistive Device/Technology added to child's ISP*"),"1","0")</f>
        <v>0</v>
      </c>
      <c r="AQ182" s="25" t="str">
        <f>IF(COUNTIF($AH182,"*Adaptations made to meet identified sensory needs*"),"1","0")</f>
        <v>0</v>
      </c>
      <c r="AR182" s="25" t="str">
        <f>IF(COUNTIF($AH182,"*Consultation with psychiatrist/medication prescriber*"),"1","0")</f>
        <v>0</v>
      </c>
      <c r="AS182" s="25" t="str">
        <f>IF(COUNTIF($AH182,"*Consultation with Primary Care Physician/Dentist*"),"1","0")</f>
        <v>0</v>
      </c>
      <c r="AT182" s="25" t="str">
        <f>IF(COUNTIF($AH182,"*Environmental changes to the setting interior*"),"1","0")</f>
        <v>0</v>
      </c>
      <c r="AU182" s="25" t="str">
        <f>IF(COUNTIF($AH182,"*Door Window Dings Added*"),"1","0")</f>
        <v>0</v>
      </c>
      <c r="AV182" s="25" t="str">
        <f>IF(COUNTIF($AH182,"*Environmental changes to the child's bedroom*"),"1","0")</f>
        <v>0</v>
      </c>
      <c r="AW182" s="25" t="str">
        <f>IF(COUNTIF($AH182,"*Environmental changes to the setting exterior / property*"),"1","0")</f>
        <v>0</v>
      </c>
      <c r="AX182" s="25" t="str">
        <f>IF(COUNTIF($AH182,"*Changes made to the child's schedule*"),"1","0")</f>
        <v>0</v>
      </c>
      <c r="AY182" s="25" t="str">
        <f>IF(COUNTIF($AH182,"*Changes made to the child's protocols*"),"1","0")</f>
        <v>0</v>
      </c>
      <c r="AZ182" s="25" t="str">
        <f>IF(COUNTIF($AH182,"*Following a review of the restraints, no steps were taken to decrease the use of restraint/secusion during this reporting period*"),"1","0")</f>
        <v>0</v>
      </c>
    </row>
    <row r="183" spans="1:52" ht="50" customHeight="1" x14ac:dyDescent="0.35">
      <c r="A183" s="28" t="s">
        <v>598</v>
      </c>
      <c r="B183" s="25" t="s">
        <v>121</v>
      </c>
      <c r="C183" s="25" t="s">
        <v>108</v>
      </c>
      <c r="D183" s="25" t="s">
        <v>108</v>
      </c>
      <c r="E183" s="25" t="s">
        <v>112</v>
      </c>
      <c r="F183" s="25" t="s">
        <v>109</v>
      </c>
      <c r="G183" s="25" t="s">
        <v>20</v>
      </c>
      <c r="H183" s="25" t="s">
        <v>54</v>
      </c>
      <c r="I183" s="25">
        <v>1</v>
      </c>
      <c r="J183" s="25">
        <v>0</v>
      </c>
      <c r="K183" s="25">
        <v>0</v>
      </c>
      <c r="L183" s="25" t="s">
        <v>192</v>
      </c>
      <c r="M183" s="25" t="str">
        <f>IF(COUNTIF($L183,"*Three or fewer restraints/seclusion occurred during this reporting period*"),"1","0")</f>
        <v>0</v>
      </c>
      <c r="N183" s="25" t="str">
        <f>IF(COUNTIF($L183,"*Update has been made to the FBA*"),"1","0")</f>
        <v>0</v>
      </c>
      <c r="O183" s="25" t="str">
        <f>IF(COUNTIF($L183,"*Update has been made to the PBSP*"),"1","0")</f>
        <v>1</v>
      </c>
      <c r="P183" s="25" t="str">
        <f>IF(COUNTIF($L183,"*ISP Team has convened*"),"1","0")</f>
        <v>0</v>
      </c>
      <c r="Q183" s="25" t="str">
        <f>IF(COUNTIF($L183,"*General retraining of staff*"),"1","0")</f>
        <v>0</v>
      </c>
      <c r="R183" s="25" t="str">
        <f>IF(COUNTIF($L183,"*ISP Team has convened*"),"1","0")</f>
        <v>0</v>
      </c>
      <c r="S183" s="25" t="str">
        <f>IF(COUNTIF($L183,"*Changes made to the ISP*"),"1","0")</f>
        <v>0</v>
      </c>
      <c r="T183" s="25" t="str">
        <f>IF(COUNTIF($L183,"*Assistive Device/Technology added to child's ISP*"),"1","0")</f>
        <v>0</v>
      </c>
      <c r="U183" s="25" t="str">
        <f>IF(COUNTIF($L183,"*Adaptations made to meet identified sensory needs*"),"1","0")</f>
        <v>0</v>
      </c>
      <c r="V183" s="25" t="str">
        <f>IF(COUNTIF($L183,"*Consultation with psychiatrist/medication prescriber*"),"1","0")</f>
        <v>0</v>
      </c>
      <c r="W183" s="25" t="str">
        <f>IF(COUNTIF($L183,"*Consultation with Primary Care Physician/Dentist*"),"1","0")</f>
        <v>1</v>
      </c>
      <c r="X183" s="25" t="str">
        <f>IF(COUNTIF($L183,"*Environmental changes to the setting interior*"),"1","0")</f>
        <v>0</v>
      </c>
      <c r="Y183" s="25" t="str">
        <f>IF(COUNTIF($L183,"*Door Window Dings Added*"),"1","0")</f>
        <v>0</v>
      </c>
      <c r="Z183" s="25" t="str">
        <f>IF(COUNTIF($L183,"*Environmental changes to the child's bedroom*"),"1","0")</f>
        <v>0</v>
      </c>
      <c r="AA183" s="25" t="str">
        <f>IF(COUNTIF($L183,"*Environmental changes to the setting exterior / property*"),"1","0")</f>
        <v>0</v>
      </c>
      <c r="AB183" s="25" t="str">
        <f>IF(COUNTIF($L183,"*Changes made to the child's schedule*"),"1","0")</f>
        <v>1</v>
      </c>
      <c r="AC183" s="25" t="str">
        <f>IF(COUNTIF($L183,"*Changes made to the child's protocols*"),"1","0")</f>
        <v>0</v>
      </c>
      <c r="AD183" s="25" t="str">
        <f>IF(COUNTIF($L183,"*Following a review of the restraints, no steps were taken to decrease the use of restraint/secusion during this reporting period*"),"1","0")</f>
        <v>0</v>
      </c>
      <c r="AE183" s="25">
        <v>0</v>
      </c>
      <c r="AF183" s="25">
        <v>0</v>
      </c>
      <c r="AG183" s="25">
        <v>0</v>
      </c>
      <c r="AH183" s="25" t="s">
        <v>53</v>
      </c>
      <c r="AI183" s="25" t="str">
        <f>IF(COUNTIF($AH183,"*Three or fewer restraints/seclusion occurred during this reporting period*"),"1","0")</f>
        <v>1</v>
      </c>
      <c r="AJ183" s="25" t="str">
        <f>IF(COUNTIF($AH183,"*Update has been made to the FBA*"),"1","0")</f>
        <v>0</v>
      </c>
      <c r="AK183" s="25" t="str">
        <f>IF(COUNTIF($AH183,"*Update has been made to the PBSP*"),"1","0")</f>
        <v>0</v>
      </c>
      <c r="AL183" s="25" t="str">
        <f>IF(COUNTIF($AH183,"*ISP Team has convened*"),"1","0")</f>
        <v>0</v>
      </c>
      <c r="AM183" s="25" t="str">
        <f>IF(COUNTIF($AH183,"*General retraining of staff*"),"1","0")</f>
        <v>0</v>
      </c>
      <c r="AN183" s="25" t="str">
        <f>IF(COUNTIF($AH183,"*ISP Team has convened*"),"1","0")</f>
        <v>0</v>
      </c>
      <c r="AO183" s="25" t="str">
        <f>IF(COUNTIF($AH183,"*Changes made to the ISP*"),"1","0")</f>
        <v>0</v>
      </c>
      <c r="AP183" s="25" t="str">
        <f>IF(COUNTIF($AH183,"*Assistive Device/Technology added to child's ISP*"),"1","0")</f>
        <v>0</v>
      </c>
      <c r="AQ183" s="25" t="str">
        <f>IF(COUNTIF($AH183,"*Adaptations made to meet identified sensory needs*"),"1","0")</f>
        <v>0</v>
      </c>
      <c r="AR183" s="25" t="str">
        <f>IF(COUNTIF($AH183,"*Consultation with psychiatrist/medication prescriber*"),"1","0")</f>
        <v>0</v>
      </c>
      <c r="AS183" s="25" t="str">
        <f>IF(COUNTIF($AH183,"*Consultation with Primary Care Physician/Dentist*"),"1","0")</f>
        <v>0</v>
      </c>
      <c r="AT183" s="25" t="str">
        <f>IF(COUNTIF($AH183,"*Environmental changes to the setting interior*"),"1","0")</f>
        <v>0</v>
      </c>
      <c r="AU183" s="25" t="str">
        <f>IF(COUNTIF($AH183,"*Door Window Dings Added*"),"1","0")</f>
        <v>0</v>
      </c>
      <c r="AV183" s="25" t="str">
        <f>IF(COUNTIF($AH183,"*Environmental changes to the child's bedroom*"),"1","0")</f>
        <v>0</v>
      </c>
      <c r="AW183" s="25" t="str">
        <f>IF(COUNTIF($AH183,"*Environmental changes to the setting exterior / property*"),"1","0")</f>
        <v>0</v>
      </c>
      <c r="AX183" s="25" t="str">
        <f>IF(COUNTIF($AH183,"*Changes made to the child's schedule*"),"1","0")</f>
        <v>0</v>
      </c>
      <c r="AY183" s="25" t="str">
        <f>IF(COUNTIF($AH183,"*Changes made to the child's protocols*"),"1","0")</f>
        <v>0</v>
      </c>
      <c r="AZ183" s="25" t="str">
        <f>IF(COUNTIF($AH183,"*Following a review of the restraints, no steps were taken to decrease the use of restraint/secusion during this reporting period*"),"1","0")</f>
        <v>0</v>
      </c>
    </row>
    <row r="184" spans="1:52" ht="50" customHeight="1" x14ac:dyDescent="0.35">
      <c r="A184" s="28" t="s">
        <v>599</v>
      </c>
      <c r="B184" s="25" t="s">
        <v>107</v>
      </c>
      <c r="C184" s="25" t="s">
        <v>108</v>
      </c>
      <c r="D184" s="25" t="s">
        <v>108</v>
      </c>
      <c r="E184" s="25" t="s">
        <v>112</v>
      </c>
      <c r="F184" s="25" t="s">
        <v>109</v>
      </c>
      <c r="G184" s="25" t="s">
        <v>20</v>
      </c>
      <c r="H184" s="25" t="s">
        <v>54</v>
      </c>
      <c r="I184" s="25">
        <v>1</v>
      </c>
      <c r="J184" s="25">
        <v>0</v>
      </c>
      <c r="K184" s="25">
        <v>0</v>
      </c>
      <c r="L184" s="25" t="s">
        <v>53</v>
      </c>
      <c r="M184" s="25" t="str">
        <f>IF(COUNTIF($L184,"*Three or fewer restraints/seclusion occurred during this reporting period*"),"1","0")</f>
        <v>1</v>
      </c>
      <c r="N184" s="25" t="str">
        <f>IF(COUNTIF($L184,"*Update has been made to the FBA*"),"1","0")</f>
        <v>0</v>
      </c>
      <c r="O184" s="25" t="str">
        <f>IF(COUNTIF($L184,"*Update has been made to the PBSP*"),"1","0")</f>
        <v>0</v>
      </c>
      <c r="P184" s="25" t="str">
        <f>IF(COUNTIF($L184,"*ISP Team has convened*"),"1","0")</f>
        <v>0</v>
      </c>
      <c r="Q184" s="25" t="str">
        <f>IF(COUNTIF($L184,"*General retraining of staff*"),"1","0")</f>
        <v>0</v>
      </c>
      <c r="R184" s="25" t="str">
        <f>IF(COUNTIF($L184,"*ISP Team has convened*"),"1","0")</f>
        <v>0</v>
      </c>
      <c r="S184" s="25" t="str">
        <f>IF(COUNTIF($L184,"*Changes made to the ISP*"),"1","0")</f>
        <v>0</v>
      </c>
      <c r="T184" s="25" t="str">
        <f>IF(COUNTIF($L184,"*Assistive Device/Technology added to child's ISP*"),"1","0")</f>
        <v>0</v>
      </c>
      <c r="U184" s="25" t="str">
        <f>IF(COUNTIF($L184,"*Adaptations made to meet identified sensory needs*"),"1","0")</f>
        <v>0</v>
      </c>
      <c r="V184" s="25" t="str">
        <f>IF(COUNTIF($L184,"*Consultation with psychiatrist/medication prescriber*"),"1","0")</f>
        <v>0</v>
      </c>
      <c r="W184" s="25" t="str">
        <f>IF(COUNTIF($L184,"*Consultation with Primary Care Physician/Dentist*"),"1","0")</f>
        <v>0</v>
      </c>
      <c r="X184" s="25" t="str">
        <f>IF(COUNTIF($L184,"*Environmental changes to the setting interior*"),"1","0")</f>
        <v>0</v>
      </c>
      <c r="Y184" s="25" t="str">
        <f>IF(COUNTIF($L184,"*Door Window Dings Added*"),"1","0")</f>
        <v>0</v>
      </c>
      <c r="Z184" s="25" t="str">
        <f>IF(COUNTIF($L184,"*Environmental changes to the child's bedroom*"),"1","0")</f>
        <v>0</v>
      </c>
      <c r="AA184" s="25" t="str">
        <f>IF(COUNTIF($L184,"*Environmental changes to the setting exterior / property*"),"1","0")</f>
        <v>0</v>
      </c>
      <c r="AB184" s="25" t="str">
        <f>IF(COUNTIF($L184,"*Changes made to the child's schedule*"),"1","0")</f>
        <v>0</v>
      </c>
      <c r="AC184" s="25" t="str">
        <f>IF(COUNTIF($L184,"*Changes made to the child's protocols*"),"1","0")</f>
        <v>0</v>
      </c>
      <c r="AD184" s="25" t="str">
        <f>IF(COUNTIF($L184,"*Following a review of the restraints, no steps were taken to decrease the use of restraint/secusion during this reporting period*"),"1","0")</f>
        <v>0</v>
      </c>
      <c r="AE184" s="25">
        <v>0</v>
      </c>
      <c r="AF184" s="25">
        <v>0</v>
      </c>
      <c r="AG184" s="25">
        <v>0</v>
      </c>
      <c r="AH184" s="25" t="s">
        <v>53</v>
      </c>
      <c r="AI184" s="25" t="str">
        <f>IF(COUNTIF($AH184,"*Three or fewer restraints/seclusion occurred during this reporting period*"),"1","0")</f>
        <v>1</v>
      </c>
      <c r="AJ184" s="25" t="str">
        <f>IF(COUNTIF($AH184,"*Update has been made to the FBA*"),"1","0")</f>
        <v>0</v>
      </c>
      <c r="AK184" s="25" t="str">
        <f>IF(COUNTIF($AH184,"*Update has been made to the PBSP*"),"1","0")</f>
        <v>0</v>
      </c>
      <c r="AL184" s="25" t="str">
        <f>IF(COUNTIF($AH184,"*ISP Team has convened*"),"1","0")</f>
        <v>0</v>
      </c>
      <c r="AM184" s="25" t="str">
        <f>IF(COUNTIF($AH184,"*General retraining of staff*"),"1","0")</f>
        <v>0</v>
      </c>
      <c r="AN184" s="25" t="str">
        <f>IF(COUNTIF($AH184,"*ISP Team has convened*"),"1","0")</f>
        <v>0</v>
      </c>
      <c r="AO184" s="25" t="str">
        <f>IF(COUNTIF($AH184,"*Changes made to the ISP*"),"1","0")</f>
        <v>0</v>
      </c>
      <c r="AP184" s="25" t="str">
        <f>IF(COUNTIF($AH184,"*Assistive Device/Technology added to child's ISP*"),"1","0")</f>
        <v>0</v>
      </c>
      <c r="AQ184" s="25" t="str">
        <f>IF(COUNTIF($AH184,"*Adaptations made to meet identified sensory needs*"),"1","0")</f>
        <v>0</v>
      </c>
      <c r="AR184" s="25" t="str">
        <f>IF(COUNTIF($AH184,"*Consultation with psychiatrist/medication prescriber*"),"1","0")</f>
        <v>0</v>
      </c>
      <c r="AS184" s="25" t="str">
        <f>IF(COUNTIF($AH184,"*Consultation with Primary Care Physician/Dentist*"),"1","0")</f>
        <v>0</v>
      </c>
      <c r="AT184" s="25" t="str">
        <f>IF(COUNTIF($AH184,"*Environmental changes to the setting interior*"),"1","0")</f>
        <v>0</v>
      </c>
      <c r="AU184" s="25" t="str">
        <f>IF(COUNTIF($AH184,"*Door Window Dings Added*"),"1","0")</f>
        <v>0</v>
      </c>
      <c r="AV184" s="25" t="str">
        <f>IF(COUNTIF($AH184,"*Environmental changes to the child's bedroom*"),"1","0")</f>
        <v>0</v>
      </c>
      <c r="AW184" s="25" t="str">
        <f>IF(COUNTIF($AH184,"*Environmental changes to the setting exterior / property*"),"1","0")</f>
        <v>0</v>
      </c>
      <c r="AX184" s="25" t="str">
        <f>IF(COUNTIF($AH184,"*Changes made to the child's schedule*"),"1","0")</f>
        <v>0</v>
      </c>
      <c r="AY184" s="25" t="str">
        <f>IF(COUNTIF($AH184,"*Changes made to the child's protocols*"),"1","0")</f>
        <v>0</v>
      </c>
      <c r="AZ184" s="25" t="str">
        <f>IF(COUNTIF($AH184,"*Following a review of the restraints, no steps were taken to decrease the use of restraint/secusion during this reporting period*"),"1","0")</f>
        <v>0</v>
      </c>
    </row>
    <row r="185" spans="1:52" ht="50" customHeight="1" x14ac:dyDescent="0.35">
      <c r="A185" s="28" t="s">
        <v>600</v>
      </c>
      <c r="B185" s="25" t="s">
        <v>107</v>
      </c>
      <c r="C185" s="25" t="s">
        <v>108</v>
      </c>
      <c r="D185" s="25" t="s">
        <v>108</v>
      </c>
      <c r="E185" s="25" t="s">
        <v>112</v>
      </c>
      <c r="F185" s="25" t="s">
        <v>109</v>
      </c>
      <c r="G185" s="25" t="s">
        <v>20</v>
      </c>
      <c r="H185" s="25" t="s">
        <v>54</v>
      </c>
      <c r="I185" s="25">
        <v>1</v>
      </c>
      <c r="J185" s="25">
        <v>0</v>
      </c>
      <c r="K185" s="32">
        <v>0</v>
      </c>
      <c r="L185" s="25" t="s">
        <v>53</v>
      </c>
      <c r="M185" s="25" t="str">
        <f>IF(COUNTIF($L185,"*Three or fewer restraints/seclusion occurred during this reporting period*"),"1","0")</f>
        <v>1</v>
      </c>
      <c r="N185" s="25" t="str">
        <f>IF(COUNTIF($L185,"*Update has been made to the FBA*"),"1","0")</f>
        <v>0</v>
      </c>
      <c r="O185" s="25" t="str">
        <f>IF(COUNTIF($L185,"*Update has been made to the PBSP*"),"1","0")</f>
        <v>0</v>
      </c>
      <c r="P185" s="25" t="str">
        <f>IF(COUNTIF($L185,"*ISP Team has convened*"),"1","0")</f>
        <v>0</v>
      </c>
      <c r="Q185" s="25" t="str">
        <f>IF(COUNTIF($L185,"*General retraining of staff*"),"1","0")</f>
        <v>0</v>
      </c>
      <c r="R185" s="25" t="str">
        <f>IF(COUNTIF($L185,"*ISP Team has convened*"),"1","0")</f>
        <v>0</v>
      </c>
      <c r="S185" s="25" t="str">
        <f>IF(COUNTIF($L185,"*Changes made to the ISP*"),"1","0")</f>
        <v>0</v>
      </c>
      <c r="T185" s="25" t="str">
        <f>IF(COUNTIF($L185,"*Assistive Device/Technology added to child's ISP*"),"1","0")</f>
        <v>0</v>
      </c>
      <c r="U185" s="25" t="str">
        <f>IF(COUNTIF($L185,"*Adaptations made to meet identified sensory needs*"),"1","0")</f>
        <v>0</v>
      </c>
      <c r="V185" s="25" t="str">
        <f>IF(COUNTIF($L185,"*Consultation with psychiatrist/medication prescriber*"),"1","0")</f>
        <v>0</v>
      </c>
      <c r="W185" s="25" t="str">
        <f>IF(COUNTIF($L185,"*Consultation with Primary Care Physician/Dentist*"),"1","0")</f>
        <v>0</v>
      </c>
      <c r="X185" s="25" t="str">
        <f>IF(COUNTIF($L185,"*Environmental changes to the setting interior*"),"1","0")</f>
        <v>0</v>
      </c>
      <c r="Y185" s="25" t="str">
        <f>IF(COUNTIF($L185,"*Door Window Dings Added*"),"1","0")</f>
        <v>0</v>
      </c>
      <c r="Z185" s="25" t="str">
        <f>IF(COUNTIF($L185,"*Environmental changes to the child's bedroom*"),"1","0")</f>
        <v>0</v>
      </c>
      <c r="AA185" s="25" t="str">
        <f>IF(COUNTIF($L185,"*Environmental changes to the setting exterior / property*"),"1","0")</f>
        <v>0</v>
      </c>
      <c r="AB185" s="25" t="str">
        <f>IF(COUNTIF($L185,"*Changes made to the child's schedule*"),"1","0")</f>
        <v>0</v>
      </c>
      <c r="AC185" s="25" t="str">
        <f>IF(COUNTIF($L185,"*Changes made to the child's protocols*"),"1","0")</f>
        <v>0</v>
      </c>
      <c r="AD185" s="25" t="str">
        <f>IF(COUNTIF($L185,"*Following a review of the restraints, no steps were taken to decrease the use of restraint/secusion during this reporting period*"),"1","0")</f>
        <v>0</v>
      </c>
      <c r="AE185" s="25">
        <v>0</v>
      </c>
      <c r="AF185" s="25">
        <v>0</v>
      </c>
      <c r="AG185" s="25">
        <v>0</v>
      </c>
      <c r="AH185" s="25" t="s">
        <v>53</v>
      </c>
      <c r="AI185" s="25" t="str">
        <f>IF(COUNTIF($AH185,"*Three or fewer restraints/seclusion occurred during this reporting period*"),"1","0")</f>
        <v>1</v>
      </c>
      <c r="AJ185" s="25" t="str">
        <f>IF(COUNTIF($AH185,"*Update has been made to the FBA*"),"1","0")</f>
        <v>0</v>
      </c>
      <c r="AK185" s="25" t="str">
        <f>IF(COUNTIF($AH185,"*Update has been made to the PBSP*"),"1","0")</f>
        <v>0</v>
      </c>
      <c r="AL185" s="25" t="str">
        <f>IF(COUNTIF($AH185,"*ISP Team has convened*"),"1","0")</f>
        <v>0</v>
      </c>
      <c r="AM185" s="25" t="str">
        <f>IF(COUNTIF($AH185,"*General retraining of staff*"),"1","0")</f>
        <v>0</v>
      </c>
      <c r="AN185" s="25" t="str">
        <f>IF(COUNTIF($AH185,"*ISP Team has convened*"),"1","0")</f>
        <v>0</v>
      </c>
      <c r="AO185" s="25" t="str">
        <f>IF(COUNTIF($AH185,"*Changes made to the ISP*"),"1","0")</f>
        <v>0</v>
      </c>
      <c r="AP185" s="25" t="str">
        <f>IF(COUNTIF($AH185,"*Assistive Device/Technology added to child's ISP*"),"1","0")</f>
        <v>0</v>
      </c>
      <c r="AQ185" s="25" t="str">
        <f>IF(COUNTIF($AH185,"*Adaptations made to meet identified sensory needs*"),"1","0")</f>
        <v>0</v>
      </c>
      <c r="AR185" s="25" t="str">
        <f>IF(COUNTIF($AH185,"*Consultation with psychiatrist/medication prescriber*"),"1","0")</f>
        <v>0</v>
      </c>
      <c r="AS185" s="25" t="str">
        <f>IF(COUNTIF($AH185,"*Consultation with Primary Care Physician/Dentist*"),"1","0")</f>
        <v>0</v>
      </c>
      <c r="AT185" s="25" t="str">
        <f>IF(COUNTIF($AH185,"*Environmental changes to the setting interior*"),"1","0")</f>
        <v>0</v>
      </c>
      <c r="AU185" s="25" t="str">
        <f>IF(COUNTIF($AH185,"*Door Window Dings Added*"),"1","0")</f>
        <v>0</v>
      </c>
      <c r="AV185" s="25" t="str">
        <f>IF(COUNTIF($AH185,"*Environmental changes to the child's bedroom*"),"1","0")</f>
        <v>0</v>
      </c>
      <c r="AW185" s="25" t="str">
        <f>IF(COUNTIF($AH185,"*Environmental changes to the setting exterior / property*"),"1","0")</f>
        <v>0</v>
      </c>
      <c r="AX185" s="25" t="str">
        <f>IF(COUNTIF($AH185,"*Changes made to the child's schedule*"),"1","0")</f>
        <v>0</v>
      </c>
      <c r="AY185" s="25" t="str">
        <f>IF(COUNTIF($AH185,"*Changes made to the child's protocols*"),"1","0")</f>
        <v>0</v>
      </c>
      <c r="AZ185" s="25" t="str">
        <f>IF(COUNTIF($AH185,"*Following a review of the restraints, no steps were taken to decrease the use of restraint/secusion during this reporting period*"),"1","0")</f>
        <v>0</v>
      </c>
    </row>
    <row r="186" spans="1:52" ht="50" customHeight="1" x14ac:dyDescent="0.35">
      <c r="A186" s="28" t="s">
        <v>601</v>
      </c>
      <c r="B186" s="25" t="s">
        <v>107</v>
      </c>
      <c r="C186" s="25" t="s">
        <v>113</v>
      </c>
      <c r="D186" s="25" t="s">
        <v>113</v>
      </c>
      <c r="E186" s="25" t="s">
        <v>112</v>
      </c>
      <c r="F186" s="25" t="s">
        <v>109</v>
      </c>
      <c r="G186" s="25" t="s">
        <v>20</v>
      </c>
      <c r="H186" s="25" t="s">
        <v>54</v>
      </c>
      <c r="I186" s="25">
        <v>1</v>
      </c>
      <c r="J186" s="25">
        <v>0</v>
      </c>
      <c r="K186" s="25">
        <v>0</v>
      </c>
      <c r="L186" s="25" t="s">
        <v>193</v>
      </c>
      <c r="M186" s="25" t="str">
        <f>IF(COUNTIF($L186,"*Three or fewer restraints/seclusion occurred during this reporting period*"),"1","0")</f>
        <v>0</v>
      </c>
      <c r="N186" s="25" t="str">
        <f>IF(COUNTIF($L186,"*Update has been made to the FBA*"),"1","0")</f>
        <v>0</v>
      </c>
      <c r="O186" s="25" t="str">
        <f>IF(COUNTIF($L186,"*Update has been made to the PBSP*"),"1","0")</f>
        <v>0</v>
      </c>
      <c r="P186" s="25" t="str">
        <f>IF(COUNTIF($L186,"*ISP Team has convened*"),"1","0")</f>
        <v>0</v>
      </c>
      <c r="Q186" s="25" t="str">
        <f>IF(COUNTIF($L186,"*General retraining of staff*"),"1","0")</f>
        <v>0</v>
      </c>
      <c r="R186" s="25" t="str">
        <f>IF(COUNTIF($L186,"*ISP Team has convened*"),"1","0")</f>
        <v>0</v>
      </c>
      <c r="S186" s="25" t="str">
        <f>IF(COUNTIF($L186,"*Changes made to the ISP*"),"1","0")</f>
        <v>0</v>
      </c>
      <c r="T186" s="25" t="str">
        <f>IF(COUNTIF($L186,"*Assistive Device/Technology added to child's ISP*"),"1","0")</f>
        <v>0</v>
      </c>
      <c r="U186" s="25" t="str">
        <f>IF(COUNTIF($L186,"*Adaptations made to meet identified sensory needs*"),"1","0")</f>
        <v>0</v>
      </c>
      <c r="V186" s="25" t="str">
        <f>IF(COUNTIF($L186,"*Consultation with psychiatrist/medication prescriber*"),"1","0")</f>
        <v>1</v>
      </c>
      <c r="W186" s="25" t="str">
        <f>IF(COUNTIF($L186,"*Consultation with Primary Care Physician/Dentist*"),"1","0")</f>
        <v>0</v>
      </c>
      <c r="X186" s="25" t="str">
        <f>IF(COUNTIF($L186,"*Environmental changes to the setting interior*"),"1","0")</f>
        <v>0</v>
      </c>
      <c r="Y186" s="25" t="str">
        <f>IF(COUNTIF($L186,"*Door Window Dings Added*"),"1","0")</f>
        <v>0</v>
      </c>
      <c r="Z186" s="25" t="str">
        <f>IF(COUNTIF($L186,"*Environmental changes to the child's bedroom*"),"1","0")</f>
        <v>0</v>
      </c>
      <c r="AA186" s="25" t="str">
        <f>IF(COUNTIF($L186,"*Environmental changes to the setting exterior / property*"),"1","0")</f>
        <v>0</v>
      </c>
      <c r="AB186" s="25" t="str">
        <f>IF(COUNTIF($L186,"*Changes made to the child's schedule*"),"1","0")</f>
        <v>1</v>
      </c>
      <c r="AC186" s="25" t="str">
        <f>IF(COUNTIF($L186,"*Changes made to the child's protocols*"),"1","0")</f>
        <v>0</v>
      </c>
      <c r="AD186" s="25" t="str">
        <f>IF(COUNTIF($L186,"*Following a review of the restraints, no steps were taken to decrease the use of restraint/secusion during this reporting period*"),"1","0")</f>
        <v>0</v>
      </c>
      <c r="AE186" s="25">
        <v>0</v>
      </c>
      <c r="AF186" s="25">
        <v>0</v>
      </c>
      <c r="AG186" s="25">
        <v>0</v>
      </c>
      <c r="AH186" s="25" t="s">
        <v>53</v>
      </c>
      <c r="AI186" s="25" t="str">
        <f>IF(COUNTIF($AH186,"*Three or fewer restraints/seclusion occurred during this reporting period*"),"1","0")</f>
        <v>1</v>
      </c>
      <c r="AJ186" s="25" t="str">
        <f>IF(COUNTIF($AH186,"*Update has been made to the FBA*"),"1","0")</f>
        <v>0</v>
      </c>
      <c r="AK186" s="25" t="str">
        <f>IF(COUNTIF($AH186,"*Update has been made to the PBSP*"),"1","0")</f>
        <v>0</v>
      </c>
      <c r="AL186" s="25" t="str">
        <f>IF(COUNTIF($AH186,"*ISP Team has convened*"),"1","0")</f>
        <v>0</v>
      </c>
      <c r="AM186" s="25" t="str">
        <f>IF(COUNTIF($AH186,"*General retraining of staff*"),"1","0")</f>
        <v>0</v>
      </c>
      <c r="AN186" s="25" t="str">
        <f>IF(COUNTIF($AH186,"*ISP Team has convened*"),"1","0")</f>
        <v>0</v>
      </c>
      <c r="AO186" s="25" t="str">
        <f>IF(COUNTIF($AH186,"*Changes made to the ISP*"),"1","0")</f>
        <v>0</v>
      </c>
      <c r="AP186" s="25" t="str">
        <f>IF(COUNTIF($AH186,"*Assistive Device/Technology added to child's ISP*"),"1","0")</f>
        <v>0</v>
      </c>
      <c r="AQ186" s="25" t="str">
        <f>IF(COUNTIF($AH186,"*Adaptations made to meet identified sensory needs*"),"1","0")</f>
        <v>0</v>
      </c>
      <c r="AR186" s="25" t="str">
        <f>IF(COUNTIF($AH186,"*Consultation with psychiatrist/medication prescriber*"),"1","0")</f>
        <v>0</v>
      </c>
      <c r="AS186" s="25" t="str">
        <f>IF(COUNTIF($AH186,"*Consultation with Primary Care Physician/Dentist*"),"1","0")</f>
        <v>0</v>
      </c>
      <c r="AT186" s="25" t="str">
        <f>IF(COUNTIF($AH186,"*Environmental changes to the setting interior*"),"1","0")</f>
        <v>0</v>
      </c>
      <c r="AU186" s="25" t="str">
        <f>IF(COUNTIF($AH186,"*Door Window Dings Added*"),"1","0")</f>
        <v>0</v>
      </c>
      <c r="AV186" s="25" t="str">
        <f>IF(COUNTIF($AH186,"*Environmental changes to the child's bedroom*"),"1","0")</f>
        <v>0</v>
      </c>
      <c r="AW186" s="25" t="str">
        <f>IF(COUNTIF($AH186,"*Environmental changes to the setting exterior / property*"),"1","0")</f>
        <v>0</v>
      </c>
      <c r="AX186" s="25" t="str">
        <f>IF(COUNTIF($AH186,"*Changes made to the child's schedule*"),"1","0")</f>
        <v>0</v>
      </c>
      <c r="AY186" s="25" t="str">
        <f>IF(COUNTIF($AH186,"*Changes made to the child's protocols*"),"1","0")</f>
        <v>0</v>
      </c>
      <c r="AZ186" s="25" t="str">
        <f>IF(COUNTIF($AH186,"*Following a review of the restraints, no steps were taken to decrease the use of restraint/secusion during this reporting period*"),"1","0")</f>
        <v>0</v>
      </c>
    </row>
    <row r="187" spans="1:52" ht="50" customHeight="1" x14ac:dyDescent="0.35">
      <c r="A187" s="28" t="s">
        <v>602</v>
      </c>
      <c r="B187" s="25" t="s">
        <v>118</v>
      </c>
      <c r="C187" s="25" t="s">
        <v>108</v>
      </c>
      <c r="D187" s="25" t="s">
        <v>108</v>
      </c>
      <c r="E187" s="25" t="s">
        <v>112</v>
      </c>
      <c r="F187" s="25" t="s">
        <v>109</v>
      </c>
      <c r="G187" s="25" t="s">
        <v>20</v>
      </c>
      <c r="H187" s="25" t="s">
        <v>54</v>
      </c>
      <c r="I187" s="25">
        <v>1</v>
      </c>
      <c r="J187" s="25">
        <v>0</v>
      </c>
      <c r="K187" s="32">
        <v>0</v>
      </c>
      <c r="L187" s="25" t="s">
        <v>53</v>
      </c>
      <c r="M187" s="25" t="str">
        <f>IF(COUNTIF($L187,"*Three or fewer restraints/seclusion occurred during this reporting period*"),"1","0")</f>
        <v>1</v>
      </c>
      <c r="N187" s="25" t="str">
        <f>IF(COUNTIF($L187,"*Update has been made to the FBA*"),"1","0")</f>
        <v>0</v>
      </c>
      <c r="O187" s="25" t="str">
        <f>IF(COUNTIF($L187,"*Update has been made to the PBSP*"),"1","0")</f>
        <v>0</v>
      </c>
      <c r="P187" s="25" t="str">
        <f>IF(COUNTIF($L187,"*ISP Team has convened*"),"1","0")</f>
        <v>0</v>
      </c>
      <c r="Q187" s="25" t="str">
        <f>IF(COUNTIF($L187,"*General retraining of staff*"),"1","0")</f>
        <v>0</v>
      </c>
      <c r="R187" s="25" t="str">
        <f>IF(COUNTIF($L187,"*ISP Team has convened*"),"1","0")</f>
        <v>0</v>
      </c>
      <c r="S187" s="25" t="str">
        <f>IF(COUNTIF($L187,"*Changes made to the ISP*"),"1","0")</f>
        <v>0</v>
      </c>
      <c r="T187" s="25" t="str">
        <f>IF(COUNTIF($L187,"*Assistive Device/Technology added to child's ISP*"),"1","0")</f>
        <v>0</v>
      </c>
      <c r="U187" s="25" t="str">
        <f>IF(COUNTIF($L187,"*Adaptations made to meet identified sensory needs*"),"1","0")</f>
        <v>0</v>
      </c>
      <c r="V187" s="25" t="str">
        <f>IF(COUNTIF($L187,"*Consultation with psychiatrist/medication prescriber*"),"1","0")</f>
        <v>0</v>
      </c>
      <c r="W187" s="25" t="str">
        <f>IF(COUNTIF($L187,"*Consultation with Primary Care Physician/Dentist*"),"1","0")</f>
        <v>0</v>
      </c>
      <c r="X187" s="25" t="str">
        <f>IF(COUNTIF($L187,"*Environmental changes to the setting interior*"),"1","0")</f>
        <v>0</v>
      </c>
      <c r="Y187" s="25" t="str">
        <f>IF(COUNTIF($L187,"*Door Window Dings Added*"),"1","0")</f>
        <v>0</v>
      </c>
      <c r="Z187" s="25" t="str">
        <f>IF(COUNTIF($L187,"*Environmental changes to the child's bedroom*"),"1","0")</f>
        <v>0</v>
      </c>
      <c r="AA187" s="25" t="str">
        <f>IF(COUNTIF($L187,"*Environmental changes to the setting exterior / property*"),"1","0")</f>
        <v>0</v>
      </c>
      <c r="AB187" s="25" t="str">
        <f>IF(COUNTIF($L187,"*Changes made to the child's schedule*"),"1","0")</f>
        <v>0</v>
      </c>
      <c r="AC187" s="25" t="str">
        <f>IF(COUNTIF($L187,"*Changes made to the child's protocols*"),"1","0")</f>
        <v>0</v>
      </c>
      <c r="AD187" s="25" t="str">
        <f>IF(COUNTIF($L187,"*Following a review of the restraints, no steps were taken to decrease the use of restraint/secusion during this reporting period*"),"1","0")</f>
        <v>0</v>
      </c>
      <c r="AE187" s="25">
        <v>0</v>
      </c>
      <c r="AF187" s="25">
        <v>0</v>
      </c>
      <c r="AG187" s="25">
        <v>0</v>
      </c>
      <c r="AH187" s="25" t="s">
        <v>53</v>
      </c>
      <c r="AI187" s="25" t="str">
        <f>IF(COUNTIF($AH187,"*Three or fewer restraints/seclusion occurred during this reporting period*"),"1","0")</f>
        <v>1</v>
      </c>
      <c r="AJ187" s="25" t="str">
        <f>IF(COUNTIF($AH187,"*Update has been made to the FBA*"),"1","0")</f>
        <v>0</v>
      </c>
      <c r="AK187" s="25" t="str">
        <f>IF(COUNTIF($AH187,"*Update has been made to the PBSP*"),"1","0")</f>
        <v>0</v>
      </c>
      <c r="AL187" s="25" t="str">
        <f>IF(COUNTIF($AH187,"*ISP Team has convened*"),"1","0")</f>
        <v>0</v>
      </c>
      <c r="AM187" s="25" t="str">
        <f>IF(COUNTIF($AH187,"*General retraining of staff*"),"1","0")</f>
        <v>0</v>
      </c>
      <c r="AN187" s="25" t="str">
        <f>IF(COUNTIF($AH187,"*ISP Team has convened*"),"1","0")</f>
        <v>0</v>
      </c>
      <c r="AO187" s="25" t="str">
        <f>IF(COUNTIF($AH187,"*Changes made to the ISP*"),"1","0")</f>
        <v>0</v>
      </c>
      <c r="AP187" s="25" t="str">
        <f>IF(COUNTIF($AH187,"*Assistive Device/Technology added to child's ISP*"),"1","0")</f>
        <v>0</v>
      </c>
      <c r="AQ187" s="25" t="str">
        <f>IF(COUNTIF($AH187,"*Adaptations made to meet identified sensory needs*"),"1","0")</f>
        <v>0</v>
      </c>
      <c r="AR187" s="25" t="str">
        <f>IF(COUNTIF($AH187,"*Consultation with psychiatrist/medication prescriber*"),"1","0")</f>
        <v>0</v>
      </c>
      <c r="AS187" s="25" t="str">
        <f>IF(COUNTIF($AH187,"*Consultation with Primary Care Physician/Dentist*"),"1","0")</f>
        <v>0</v>
      </c>
      <c r="AT187" s="25" t="str">
        <f>IF(COUNTIF($AH187,"*Environmental changes to the setting interior*"),"1","0")</f>
        <v>0</v>
      </c>
      <c r="AU187" s="25" t="str">
        <f>IF(COUNTIF($AH187,"*Door Window Dings Added*"),"1","0")</f>
        <v>0</v>
      </c>
      <c r="AV187" s="25" t="str">
        <f>IF(COUNTIF($AH187,"*Environmental changes to the child's bedroom*"),"1","0")</f>
        <v>0</v>
      </c>
      <c r="AW187" s="25" t="str">
        <f>IF(COUNTIF($AH187,"*Environmental changes to the setting exterior / property*"),"1","0")</f>
        <v>0</v>
      </c>
      <c r="AX187" s="25" t="str">
        <f>IF(COUNTIF($AH187,"*Changes made to the child's schedule*"),"1","0")</f>
        <v>0</v>
      </c>
      <c r="AY187" s="25" t="str">
        <f>IF(COUNTIF($AH187,"*Changes made to the child's protocols*"),"1","0")</f>
        <v>0</v>
      </c>
      <c r="AZ187" s="25" t="str">
        <f>IF(COUNTIF($AH187,"*Following a review of the restraints, no steps were taken to decrease the use of restraint/secusion during this reporting period*"),"1","0")</f>
        <v>0</v>
      </c>
    </row>
    <row r="188" spans="1:52" ht="50" customHeight="1" x14ac:dyDescent="0.35">
      <c r="A188" s="28" t="s">
        <v>603</v>
      </c>
      <c r="B188" s="25" t="s">
        <v>114</v>
      </c>
      <c r="C188" s="25" t="s">
        <v>108</v>
      </c>
      <c r="D188" s="25" t="s">
        <v>108</v>
      </c>
      <c r="E188" s="25" t="s">
        <v>112</v>
      </c>
      <c r="F188" s="25" t="s">
        <v>109</v>
      </c>
      <c r="G188" s="25" t="s">
        <v>20</v>
      </c>
      <c r="H188" s="25" t="s">
        <v>54</v>
      </c>
      <c r="I188" s="25">
        <v>1</v>
      </c>
      <c r="J188" s="25">
        <v>0</v>
      </c>
      <c r="K188" s="25">
        <v>0</v>
      </c>
      <c r="L188" s="25" t="s">
        <v>53</v>
      </c>
      <c r="M188" s="25" t="str">
        <f>IF(COUNTIF($L188,"*Three or fewer restraints/seclusion occurred during this reporting period*"),"1","0")</f>
        <v>1</v>
      </c>
      <c r="N188" s="25" t="str">
        <f>IF(COUNTIF($L188,"*Update has been made to the FBA*"),"1","0")</f>
        <v>0</v>
      </c>
      <c r="O188" s="25" t="str">
        <f>IF(COUNTIF($L188,"*Update has been made to the PBSP*"),"1","0")</f>
        <v>0</v>
      </c>
      <c r="P188" s="25" t="str">
        <f>IF(COUNTIF($L188,"*ISP Team has convened*"),"1","0")</f>
        <v>0</v>
      </c>
      <c r="Q188" s="25" t="str">
        <f>IF(COUNTIF($L188,"*General retraining of staff*"),"1","0")</f>
        <v>0</v>
      </c>
      <c r="R188" s="25" t="str">
        <f>IF(COUNTIF($L188,"*ISP Team has convened*"),"1","0")</f>
        <v>0</v>
      </c>
      <c r="S188" s="25" t="str">
        <f>IF(COUNTIF($L188,"*Changes made to the ISP*"),"1","0")</f>
        <v>0</v>
      </c>
      <c r="T188" s="25" t="str">
        <f>IF(COUNTIF($L188,"*Assistive Device/Technology added to child's ISP*"),"1","0")</f>
        <v>0</v>
      </c>
      <c r="U188" s="25" t="str">
        <f>IF(COUNTIF($L188,"*Adaptations made to meet identified sensory needs*"),"1","0")</f>
        <v>0</v>
      </c>
      <c r="V188" s="25" t="str">
        <f>IF(COUNTIF($L188,"*Consultation with psychiatrist/medication prescriber*"),"1","0")</f>
        <v>0</v>
      </c>
      <c r="W188" s="25" t="str">
        <f>IF(COUNTIF($L188,"*Consultation with Primary Care Physician/Dentist*"),"1","0")</f>
        <v>0</v>
      </c>
      <c r="X188" s="25" t="str">
        <f>IF(COUNTIF($L188,"*Environmental changes to the setting interior*"),"1","0")</f>
        <v>0</v>
      </c>
      <c r="Y188" s="25" t="str">
        <f>IF(COUNTIF($L188,"*Door Window Dings Added*"),"1","0")</f>
        <v>0</v>
      </c>
      <c r="Z188" s="25" t="str">
        <f>IF(COUNTIF($L188,"*Environmental changes to the child's bedroom*"),"1","0")</f>
        <v>0</v>
      </c>
      <c r="AA188" s="25" t="str">
        <f>IF(COUNTIF($L188,"*Environmental changes to the setting exterior / property*"),"1","0")</f>
        <v>0</v>
      </c>
      <c r="AB188" s="25" t="str">
        <f>IF(COUNTIF($L188,"*Changes made to the child's schedule*"),"1","0")</f>
        <v>0</v>
      </c>
      <c r="AC188" s="25" t="str">
        <f>IF(COUNTIF($L188,"*Changes made to the child's protocols*"),"1","0")</f>
        <v>0</v>
      </c>
      <c r="AD188" s="25" t="str">
        <f>IF(COUNTIF($L188,"*Following a review of the restraints, no steps were taken to decrease the use of restraint/secusion during this reporting period*"),"1","0")</f>
        <v>0</v>
      </c>
      <c r="AE188" s="25">
        <v>0</v>
      </c>
      <c r="AF188" s="25">
        <v>0</v>
      </c>
      <c r="AG188" s="25">
        <v>0</v>
      </c>
      <c r="AH188" s="25" t="s">
        <v>53</v>
      </c>
      <c r="AI188" s="25" t="str">
        <f>IF(COUNTIF($AH188,"*Three or fewer restraints/seclusion occurred during this reporting period*"),"1","0")</f>
        <v>1</v>
      </c>
      <c r="AJ188" s="25" t="str">
        <f>IF(COUNTIF($AH188,"*Update has been made to the FBA*"),"1","0")</f>
        <v>0</v>
      </c>
      <c r="AK188" s="25" t="str">
        <f>IF(COUNTIF($AH188,"*Update has been made to the PBSP*"),"1","0")</f>
        <v>0</v>
      </c>
      <c r="AL188" s="25" t="str">
        <f>IF(COUNTIF($AH188,"*ISP Team has convened*"),"1","0")</f>
        <v>0</v>
      </c>
      <c r="AM188" s="25" t="str">
        <f>IF(COUNTIF($AH188,"*General retraining of staff*"),"1","0")</f>
        <v>0</v>
      </c>
      <c r="AN188" s="25" t="str">
        <f>IF(COUNTIF($AH188,"*ISP Team has convened*"),"1","0")</f>
        <v>0</v>
      </c>
      <c r="AO188" s="25" t="str">
        <f>IF(COUNTIF($AH188,"*Changes made to the ISP*"),"1","0")</f>
        <v>0</v>
      </c>
      <c r="AP188" s="25" t="str">
        <f>IF(COUNTIF($AH188,"*Assistive Device/Technology added to child's ISP*"),"1","0")</f>
        <v>0</v>
      </c>
      <c r="AQ188" s="25" t="str">
        <f>IF(COUNTIF($AH188,"*Adaptations made to meet identified sensory needs*"),"1","0")</f>
        <v>0</v>
      </c>
      <c r="AR188" s="25" t="str">
        <f>IF(COUNTIF($AH188,"*Consultation with psychiatrist/medication prescriber*"),"1","0")</f>
        <v>0</v>
      </c>
      <c r="AS188" s="25" t="str">
        <f>IF(COUNTIF($AH188,"*Consultation with Primary Care Physician/Dentist*"),"1","0")</f>
        <v>0</v>
      </c>
      <c r="AT188" s="25" t="str">
        <f>IF(COUNTIF($AH188,"*Environmental changes to the setting interior*"),"1","0")</f>
        <v>0</v>
      </c>
      <c r="AU188" s="25" t="str">
        <f>IF(COUNTIF($AH188,"*Door Window Dings Added*"),"1","0")</f>
        <v>0</v>
      </c>
      <c r="AV188" s="25" t="str">
        <f>IF(COUNTIF($AH188,"*Environmental changes to the child's bedroom*"),"1","0")</f>
        <v>0</v>
      </c>
      <c r="AW188" s="25" t="str">
        <f>IF(COUNTIF($AH188,"*Environmental changes to the setting exterior / property*"),"1","0")</f>
        <v>0</v>
      </c>
      <c r="AX188" s="25" t="str">
        <f>IF(COUNTIF($AH188,"*Changes made to the child's schedule*"),"1","0")</f>
        <v>0</v>
      </c>
      <c r="AY188" s="25" t="str">
        <f>IF(COUNTIF($AH188,"*Changes made to the child's protocols*"),"1","0")</f>
        <v>0</v>
      </c>
      <c r="AZ188" s="25" t="str">
        <f>IF(COUNTIF($AH188,"*Following a review of the restraints, no steps were taken to decrease the use of restraint/secusion during this reporting period*"),"1","0")</f>
        <v>0</v>
      </c>
    </row>
    <row r="189" spans="1:52" ht="50" customHeight="1" x14ac:dyDescent="0.35">
      <c r="A189" s="28" t="s">
        <v>604</v>
      </c>
      <c r="B189" s="25" t="s">
        <v>107</v>
      </c>
      <c r="C189" s="25" t="s">
        <v>108</v>
      </c>
      <c r="D189" s="25" t="s">
        <v>108</v>
      </c>
      <c r="E189" s="25" t="s">
        <v>112</v>
      </c>
      <c r="F189" s="25" t="s">
        <v>109</v>
      </c>
      <c r="G189" s="25" t="s">
        <v>20</v>
      </c>
      <c r="H189" s="25" t="s">
        <v>54</v>
      </c>
      <c r="I189" s="25">
        <v>1</v>
      </c>
      <c r="J189" s="25">
        <v>1</v>
      </c>
      <c r="K189" s="32">
        <v>0</v>
      </c>
      <c r="L189" s="25" t="s">
        <v>53</v>
      </c>
      <c r="M189" s="25" t="str">
        <f>IF(COUNTIF($L189,"*Three or fewer restraints/seclusion occurred during this reporting period*"),"1","0")</f>
        <v>1</v>
      </c>
      <c r="N189" s="25" t="str">
        <f>IF(COUNTIF($L189,"*Update has been made to the FBA*"),"1","0")</f>
        <v>0</v>
      </c>
      <c r="O189" s="25" t="str">
        <f>IF(COUNTIF($L189,"*Update has been made to the PBSP*"),"1","0")</f>
        <v>0</v>
      </c>
      <c r="P189" s="25" t="str">
        <f>IF(COUNTIF($L189,"*ISP Team has convened*"),"1","0")</f>
        <v>0</v>
      </c>
      <c r="Q189" s="25" t="str">
        <f>IF(COUNTIF($L189,"*General retraining of staff*"),"1","0")</f>
        <v>0</v>
      </c>
      <c r="R189" s="25" t="str">
        <f>IF(COUNTIF($L189,"*ISP Team has convened*"),"1","0")</f>
        <v>0</v>
      </c>
      <c r="S189" s="25" t="str">
        <f>IF(COUNTIF($L189,"*Changes made to the ISP*"),"1","0")</f>
        <v>0</v>
      </c>
      <c r="T189" s="25" t="str">
        <f>IF(COUNTIF($L189,"*Assistive Device/Technology added to child's ISP*"),"1","0")</f>
        <v>0</v>
      </c>
      <c r="U189" s="25" t="str">
        <f>IF(COUNTIF($L189,"*Adaptations made to meet identified sensory needs*"),"1","0")</f>
        <v>0</v>
      </c>
      <c r="V189" s="25" t="str">
        <f>IF(COUNTIF($L189,"*Consultation with psychiatrist/medication prescriber*"),"1","0")</f>
        <v>0</v>
      </c>
      <c r="W189" s="25" t="str">
        <f>IF(COUNTIF($L189,"*Consultation with Primary Care Physician/Dentist*"),"1","0")</f>
        <v>0</v>
      </c>
      <c r="X189" s="25" t="str">
        <f>IF(COUNTIF($L189,"*Environmental changes to the setting interior*"),"1","0")</f>
        <v>0</v>
      </c>
      <c r="Y189" s="25" t="str">
        <f>IF(COUNTIF($L189,"*Door Window Dings Added*"),"1","0")</f>
        <v>0</v>
      </c>
      <c r="Z189" s="25" t="str">
        <f>IF(COUNTIF($L189,"*Environmental changes to the child's bedroom*"),"1","0")</f>
        <v>0</v>
      </c>
      <c r="AA189" s="25" t="str">
        <f>IF(COUNTIF($L189,"*Environmental changes to the setting exterior / property*"),"1","0")</f>
        <v>0</v>
      </c>
      <c r="AB189" s="25" t="str">
        <f>IF(COUNTIF($L189,"*Changes made to the child's schedule*"),"1","0")</f>
        <v>0</v>
      </c>
      <c r="AC189" s="25" t="str">
        <f>IF(COUNTIF($L189,"*Changes made to the child's protocols*"),"1","0")</f>
        <v>0</v>
      </c>
      <c r="AD189" s="25" t="str">
        <f>IF(COUNTIF($L189,"*Following a review of the restraints, no steps were taken to decrease the use of restraint/secusion during this reporting period*"),"1","0")</f>
        <v>0</v>
      </c>
      <c r="AE189" s="25">
        <v>0</v>
      </c>
      <c r="AF189" s="25">
        <v>0</v>
      </c>
      <c r="AG189" s="25">
        <v>0</v>
      </c>
      <c r="AH189" s="25" t="s">
        <v>53</v>
      </c>
      <c r="AI189" s="25" t="str">
        <f>IF(COUNTIF($AH189,"*Three or fewer restraints/seclusion occurred during this reporting period*"),"1","0")</f>
        <v>1</v>
      </c>
      <c r="AJ189" s="25" t="str">
        <f>IF(COUNTIF($AH189,"*Update has been made to the FBA*"),"1","0")</f>
        <v>0</v>
      </c>
      <c r="AK189" s="25" t="str">
        <f>IF(COUNTIF($AH189,"*Update has been made to the PBSP*"),"1","0")</f>
        <v>0</v>
      </c>
      <c r="AL189" s="25" t="str">
        <f>IF(COUNTIF($AH189,"*ISP Team has convened*"),"1","0")</f>
        <v>0</v>
      </c>
      <c r="AM189" s="25" t="str">
        <f>IF(COUNTIF($AH189,"*General retraining of staff*"),"1","0")</f>
        <v>0</v>
      </c>
      <c r="AN189" s="25" t="str">
        <f>IF(COUNTIF($AH189,"*ISP Team has convened*"),"1","0")</f>
        <v>0</v>
      </c>
      <c r="AO189" s="25" t="str">
        <f>IF(COUNTIF($AH189,"*Changes made to the ISP*"),"1","0")</f>
        <v>0</v>
      </c>
      <c r="AP189" s="25" t="str">
        <f>IF(COUNTIF($AH189,"*Assistive Device/Technology added to child's ISP*"),"1","0")</f>
        <v>0</v>
      </c>
      <c r="AQ189" s="25" t="str">
        <f>IF(COUNTIF($AH189,"*Adaptations made to meet identified sensory needs*"),"1","0")</f>
        <v>0</v>
      </c>
      <c r="AR189" s="25" t="str">
        <f>IF(COUNTIF($AH189,"*Consultation with psychiatrist/medication prescriber*"),"1","0")</f>
        <v>0</v>
      </c>
      <c r="AS189" s="25" t="str">
        <f>IF(COUNTIF($AH189,"*Consultation with Primary Care Physician/Dentist*"),"1","0")</f>
        <v>0</v>
      </c>
      <c r="AT189" s="25" t="str">
        <f>IF(COUNTIF($AH189,"*Environmental changes to the setting interior*"),"1","0")</f>
        <v>0</v>
      </c>
      <c r="AU189" s="25" t="str">
        <f>IF(COUNTIF($AH189,"*Door Window Dings Added*"),"1","0")</f>
        <v>0</v>
      </c>
      <c r="AV189" s="25" t="str">
        <f>IF(COUNTIF($AH189,"*Environmental changes to the child's bedroom*"),"1","0")</f>
        <v>0</v>
      </c>
      <c r="AW189" s="25" t="str">
        <f>IF(COUNTIF($AH189,"*Environmental changes to the setting exterior / property*"),"1","0")</f>
        <v>0</v>
      </c>
      <c r="AX189" s="25" t="str">
        <f>IF(COUNTIF($AH189,"*Changes made to the child's schedule*"),"1","0")</f>
        <v>0</v>
      </c>
      <c r="AY189" s="25" t="str">
        <f>IF(COUNTIF($AH189,"*Changes made to the child's protocols*"),"1","0")</f>
        <v>0</v>
      </c>
      <c r="AZ189" s="25" t="str">
        <f>IF(COUNTIF($AH189,"*Following a review of the restraints, no steps were taken to decrease the use of restraint/secusion during this reporting period*"),"1","0")</f>
        <v>0</v>
      </c>
    </row>
    <row r="190" spans="1:52" ht="50" customHeight="1" x14ac:dyDescent="0.35">
      <c r="A190" s="28" t="s">
        <v>605</v>
      </c>
      <c r="B190" s="25" t="s">
        <v>107</v>
      </c>
      <c r="C190" s="25" t="s">
        <v>108</v>
      </c>
      <c r="D190" s="25" t="s">
        <v>108</v>
      </c>
      <c r="E190" s="25" t="s">
        <v>112</v>
      </c>
      <c r="F190" s="25" t="s">
        <v>109</v>
      </c>
      <c r="G190" s="25" t="s">
        <v>20</v>
      </c>
      <c r="H190" s="25" t="s">
        <v>54</v>
      </c>
      <c r="I190" s="25">
        <v>1</v>
      </c>
      <c r="J190" s="25">
        <v>0</v>
      </c>
      <c r="K190" s="25">
        <v>0</v>
      </c>
      <c r="L190" s="25" t="s">
        <v>53</v>
      </c>
      <c r="M190" s="25" t="str">
        <f>IF(COUNTIF($L190,"*Three or fewer restraints/seclusion occurred during this reporting period*"),"1","0")</f>
        <v>1</v>
      </c>
      <c r="N190" s="25" t="str">
        <f>IF(COUNTIF($L190,"*Update has been made to the FBA*"),"1","0")</f>
        <v>0</v>
      </c>
      <c r="O190" s="25" t="str">
        <f>IF(COUNTIF($L190,"*Update has been made to the PBSP*"),"1","0")</f>
        <v>0</v>
      </c>
      <c r="P190" s="25" t="str">
        <f>IF(COUNTIF($L190,"*ISP Team has convened*"),"1","0")</f>
        <v>0</v>
      </c>
      <c r="Q190" s="25" t="str">
        <f>IF(COUNTIF($L190,"*General retraining of staff*"),"1","0")</f>
        <v>0</v>
      </c>
      <c r="R190" s="25" t="str">
        <f>IF(COUNTIF($L190,"*ISP Team has convened*"),"1","0")</f>
        <v>0</v>
      </c>
      <c r="S190" s="25" t="str">
        <f>IF(COUNTIF($L190,"*Changes made to the ISP*"),"1","0")</f>
        <v>0</v>
      </c>
      <c r="T190" s="25" t="str">
        <f>IF(COUNTIF($L190,"*Assistive Device/Technology added to child's ISP*"),"1","0")</f>
        <v>0</v>
      </c>
      <c r="U190" s="25" t="str">
        <f>IF(COUNTIF($L190,"*Adaptations made to meet identified sensory needs*"),"1","0")</f>
        <v>0</v>
      </c>
      <c r="V190" s="25" t="str">
        <f>IF(COUNTIF($L190,"*Consultation with psychiatrist/medication prescriber*"),"1","0")</f>
        <v>0</v>
      </c>
      <c r="W190" s="25" t="str">
        <f>IF(COUNTIF($L190,"*Consultation with Primary Care Physician/Dentist*"),"1","0")</f>
        <v>0</v>
      </c>
      <c r="X190" s="25" t="str">
        <f>IF(COUNTIF($L190,"*Environmental changes to the setting interior*"),"1","0")</f>
        <v>0</v>
      </c>
      <c r="Y190" s="25" t="str">
        <f>IF(COUNTIF($L190,"*Door Window Dings Added*"),"1","0")</f>
        <v>0</v>
      </c>
      <c r="Z190" s="25" t="str">
        <f>IF(COUNTIF($L190,"*Environmental changes to the child's bedroom*"),"1","0")</f>
        <v>0</v>
      </c>
      <c r="AA190" s="25" t="str">
        <f>IF(COUNTIF($L190,"*Environmental changes to the setting exterior / property*"),"1","0")</f>
        <v>0</v>
      </c>
      <c r="AB190" s="25" t="str">
        <f>IF(COUNTIF($L190,"*Changes made to the child's schedule*"),"1","0")</f>
        <v>0</v>
      </c>
      <c r="AC190" s="25" t="str">
        <f>IF(COUNTIF($L190,"*Changes made to the child's protocols*"),"1","0")</f>
        <v>0</v>
      </c>
      <c r="AD190" s="25" t="str">
        <f>IF(COUNTIF($L190,"*Following a review of the restraints, no steps were taken to decrease the use of restraint/secusion during this reporting period*"),"1","0")</f>
        <v>0</v>
      </c>
      <c r="AE190" s="25">
        <v>0</v>
      </c>
      <c r="AF190" s="25">
        <v>0</v>
      </c>
      <c r="AG190" s="25">
        <v>0</v>
      </c>
      <c r="AH190" s="25" t="s">
        <v>53</v>
      </c>
      <c r="AI190" s="25" t="str">
        <f>IF(COUNTIF($AH190,"*Three or fewer restraints/seclusion occurred during this reporting period*"),"1","0")</f>
        <v>1</v>
      </c>
      <c r="AJ190" s="25" t="str">
        <f>IF(COUNTIF($AH190,"*Update has been made to the FBA*"),"1","0")</f>
        <v>0</v>
      </c>
      <c r="AK190" s="25" t="str">
        <f>IF(COUNTIF($AH190,"*Update has been made to the PBSP*"),"1","0")</f>
        <v>0</v>
      </c>
      <c r="AL190" s="25" t="str">
        <f>IF(COUNTIF($AH190,"*ISP Team has convened*"),"1","0")</f>
        <v>0</v>
      </c>
      <c r="AM190" s="25" t="str">
        <f>IF(COUNTIF($AH190,"*General retraining of staff*"),"1","0")</f>
        <v>0</v>
      </c>
      <c r="AN190" s="25" t="str">
        <f>IF(COUNTIF($AH190,"*ISP Team has convened*"),"1","0")</f>
        <v>0</v>
      </c>
      <c r="AO190" s="25" t="str">
        <f>IF(COUNTIF($AH190,"*Changes made to the ISP*"),"1","0")</f>
        <v>0</v>
      </c>
      <c r="AP190" s="25" t="str">
        <f>IF(COUNTIF($AH190,"*Assistive Device/Technology added to child's ISP*"),"1","0")</f>
        <v>0</v>
      </c>
      <c r="AQ190" s="25" t="str">
        <f>IF(COUNTIF($AH190,"*Adaptations made to meet identified sensory needs*"),"1","0")</f>
        <v>0</v>
      </c>
      <c r="AR190" s="25" t="str">
        <f>IF(COUNTIF($AH190,"*Consultation with psychiatrist/medication prescriber*"),"1","0")</f>
        <v>0</v>
      </c>
      <c r="AS190" s="25" t="str">
        <f>IF(COUNTIF($AH190,"*Consultation with Primary Care Physician/Dentist*"),"1","0")</f>
        <v>0</v>
      </c>
      <c r="AT190" s="25" t="str">
        <f>IF(COUNTIF($AH190,"*Environmental changes to the setting interior*"),"1","0")</f>
        <v>0</v>
      </c>
      <c r="AU190" s="25" t="str">
        <f>IF(COUNTIF($AH190,"*Door Window Dings Added*"),"1","0")</f>
        <v>0</v>
      </c>
      <c r="AV190" s="25" t="str">
        <f>IF(COUNTIF($AH190,"*Environmental changes to the child's bedroom*"),"1","0")</f>
        <v>0</v>
      </c>
      <c r="AW190" s="25" t="str">
        <f>IF(COUNTIF($AH190,"*Environmental changes to the setting exterior / property*"),"1","0")</f>
        <v>0</v>
      </c>
      <c r="AX190" s="25" t="str">
        <f>IF(COUNTIF($AH190,"*Changes made to the child's schedule*"),"1","0")</f>
        <v>0</v>
      </c>
      <c r="AY190" s="25" t="str">
        <f>IF(COUNTIF($AH190,"*Changes made to the child's protocols*"),"1","0")</f>
        <v>0</v>
      </c>
      <c r="AZ190" s="25" t="str">
        <f>IF(COUNTIF($AH190,"*Following a review of the restraints, no steps were taken to decrease the use of restraint/secusion during this reporting period*"),"1","0")</f>
        <v>0</v>
      </c>
    </row>
    <row r="191" spans="1:52" ht="50" customHeight="1" x14ac:dyDescent="0.35">
      <c r="A191" s="28" t="s">
        <v>606</v>
      </c>
      <c r="B191" s="31" t="s">
        <v>107</v>
      </c>
      <c r="C191" s="31" t="s">
        <v>108</v>
      </c>
      <c r="D191" s="31" t="s">
        <v>108</v>
      </c>
      <c r="E191" s="31" t="s">
        <v>112</v>
      </c>
      <c r="F191" s="31" t="s">
        <v>109</v>
      </c>
      <c r="G191" s="31" t="s">
        <v>20</v>
      </c>
      <c r="H191" s="31" t="s">
        <v>54</v>
      </c>
      <c r="I191" s="31">
        <v>1</v>
      </c>
      <c r="J191" s="31">
        <v>0</v>
      </c>
      <c r="K191" s="31">
        <v>0</v>
      </c>
      <c r="L191" s="31" t="s">
        <v>53</v>
      </c>
      <c r="M191" s="25" t="str">
        <f>IF(COUNTIF($L191,"*Three or fewer restraints/seclusion occurred during this reporting period*"),"1","0")</f>
        <v>1</v>
      </c>
      <c r="N191" s="25" t="str">
        <f>IF(COUNTIF($L191,"*Update has been made to the FBA*"),"1","0")</f>
        <v>0</v>
      </c>
      <c r="O191" s="25" t="str">
        <f>IF(COUNTIF($L191,"*Update has been made to the PBSP*"),"1","0")</f>
        <v>0</v>
      </c>
      <c r="P191" s="25" t="str">
        <f>IF(COUNTIF($L191,"*ISP Team has convened*"),"1","0")</f>
        <v>0</v>
      </c>
      <c r="Q191" s="25" t="str">
        <f>IF(COUNTIF($L191,"*General retraining of staff*"),"1","0")</f>
        <v>0</v>
      </c>
      <c r="R191" s="25" t="str">
        <f>IF(COUNTIF($L191,"*ISP Team has convened*"),"1","0")</f>
        <v>0</v>
      </c>
      <c r="S191" s="25" t="str">
        <f>IF(COUNTIF($L191,"*Changes made to the ISP*"),"1","0")</f>
        <v>0</v>
      </c>
      <c r="T191" s="25" t="str">
        <f>IF(COUNTIF($L191,"*Assistive Device/Technology added to child's ISP*"),"1","0")</f>
        <v>0</v>
      </c>
      <c r="U191" s="25" t="str">
        <f>IF(COUNTIF($L191,"*Adaptations made to meet identified sensory needs*"),"1","0")</f>
        <v>0</v>
      </c>
      <c r="V191" s="25" t="str">
        <f>IF(COUNTIF($L191,"*Consultation with psychiatrist/medication prescriber*"),"1","0")</f>
        <v>0</v>
      </c>
      <c r="W191" s="25" t="str">
        <f>IF(COUNTIF($L191,"*Consultation with Primary Care Physician/Dentist*"),"1","0")</f>
        <v>0</v>
      </c>
      <c r="X191" s="25" t="str">
        <f>IF(COUNTIF($L191,"*Environmental changes to the setting interior*"),"1","0")</f>
        <v>0</v>
      </c>
      <c r="Y191" s="25" t="str">
        <f>IF(COUNTIF($L191,"*Door Window Dings Added*"),"1","0")</f>
        <v>0</v>
      </c>
      <c r="Z191" s="25" t="str">
        <f>IF(COUNTIF($L191,"*Environmental changes to the child's bedroom*"),"1","0")</f>
        <v>0</v>
      </c>
      <c r="AA191" s="25" t="str">
        <f>IF(COUNTIF($L191,"*Environmental changes to the setting exterior / property*"),"1","0")</f>
        <v>0</v>
      </c>
      <c r="AB191" s="25" t="str">
        <f>IF(COUNTIF($L191,"*Changes made to the child's schedule*"),"1","0")</f>
        <v>0</v>
      </c>
      <c r="AC191" s="25" t="str">
        <f>IF(COUNTIF($L191,"*Changes made to the child's protocols*"),"1","0")</f>
        <v>0</v>
      </c>
      <c r="AD191" s="25" t="str">
        <f>IF(COUNTIF($L191,"*Following a review of the restraints, no steps were taken to decrease the use of restraint/secusion during this reporting period*"),"1","0")</f>
        <v>0</v>
      </c>
      <c r="AE191" s="25">
        <v>0</v>
      </c>
      <c r="AF191" s="25">
        <v>0</v>
      </c>
      <c r="AG191" s="25">
        <v>0</v>
      </c>
      <c r="AH191" s="25" t="s">
        <v>53</v>
      </c>
      <c r="AI191" s="25" t="str">
        <f>IF(COUNTIF($AH191,"*Three or fewer restraints/seclusion occurred during this reporting period*"),"1","0")</f>
        <v>1</v>
      </c>
      <c r="AJ191" s="25" t="str">
        <f>IF(COUNTIF($AH191,"*Update has been made to the FBA*"),"1","0")</f>
        <v>0</v>
      </c>
      <c r="AK191" s="25" t="str">
        <f>IF(COUNTIF($AH191,"*Update has been made to the PBSP*"),"1","0")</f>
        <v>0</v>
      </c>
      <c r="AL191" s="25" t="str">
        <f>IF(COUNTIF($AH191,"*ISP Team has convened*"),"1","0")</f>
        <v>0</v>
      </c>
      <c r="AM191" s="25" t="str">
        <f>IF(COUNTIF($AH191,"*General retraining of staff*"),"1","0")</f>
        <v>0</v>
      </c>
      <c r="AN191" s="25" t="str">
        <f>IF(COUNTIF($AH191,"*ISP Team has convened*"),"1","0")</f>
        <v>0</v>
      </c>
      <c r="AO191" s="25" t="str">
        <f>IF(COUNTIF($AH191,"*Changes made to the ISP*"),"1","0")</f>
        <v>0</v>
      </c>
      <c r="AP191" s="25" t="str">
        <f>IF(COUNTIF($AH191,"*Assistive Device/Technology added to child's ISP*"),"1","0")</f>
        <v>0</v>
      </c>
      <c r="AQ191" s="25" t="str">
        <f>IF(COUNTIF($AH191,"*Adaptations made to meet identified sensory needs*"),"1","0")</f>
        <v>0</v>
      </c>
      <c r="AR191" s="25" t="str">
        <f>IF(COUNTIF($AH191,"*Consultation with psychiatrist/medication prescriber*"),"1","0")</f>
        <v>0</v>
      </c>
      <c r="AS191" s="25" t="str">
        <f>IF(COUNTIF($AH191,"*Consultation with Primary Care Physician/Dentist*"),"1","0")</f>
        <v>0</v>
      </c>
      <c r="AT191" s="25" t="str">
        <f>IF(COUNTIF($AH191,"*Environmental changes to the setting interior*"),"1","0")</f>
        <v>0</v>
      </c>
      <c r="AU191" s="25" t="str">
        <f>IF(COUNTIF($AH191,"*Door Window Dings Added*"),"1","0")</f>
        <v>0</v>
      </c>
      <c r="AV191" s="25" t="str">
        <f>IF(COUNTIF($AH191,"*Environmental changes to the child's bedroom*"),"1","0")</f>
        <v>0</v>
      </c>
      <c r="AW191" s="25" t="str">
        <f>IF(COUNTIF($AH191,"*Environmental changes to the setting exterior / property*"),"1","0")</f>
        <v>0</v>
      </c>
      <c r="AX191" s="25" t="str">
        <f>IF(COUNTIF($AH191,"*Changes made to the child's schedule*"),"1","0")</f>
        <v>0</v>
      </c>
      <c r="AY191" s="25" t="str">
        <f>IF(COUNTIF($AH191,"*Changes made to the child's protocols*"),"1","0")</f>
        <v>0</v>
      </c>
      <c r="AZ191" s="25" t="str">
        <f>IF(COUNTIF($AH191,"*Following a review of the restraints, no steps were taken to decrease the use of restraint/secusion during this reporting period*"),"1","0")</f>
        <v>0</v>
      </c>
    </row>
    <row r="192" spans="1:52" ht="50" customHeight="1" x14ac:dyDescent="0.35">
      <c r="A192" s="28" t="s">
        <v>607</v>
      </c>
      <c r="B192" s="25" t="s">
        <v>107</v>
      </c>
      <c r="C192" s="25" t="s">
        <v>108</v>
      </c>
      <c r="D192" s="25" t="s">
        <v>108</v>
      </c>
      <c r="E192" s="25" t="s">
        <v>112</v>
      </c>
      <c r="F192" s="25" t="s">
        <v>109</v>
      </c>
      <c r="G192" s="25" t="s">
        <v>20</v>
      </c>
      <c r="H192" s="25" t="s">
        <v>54</v>
      </c>
      <c r="I192" s="25">
        <v>2</v>
      </c>
      <c r="J192" s="25">
        <v>0</v>
      </c>
      <c r="K192" s="25">
        <v>0</v>
      </c>
      <c r="L192" s="25" t="s">
        <v>53</v>
      </c>
      <c r="M192" s="25" t="str">
        <f>IF(COUNTIF($L192,"*Three or fewer restraints/seclusion occurred during this reporting period*"),"1","0")</f>
        <v>1</v>
      </c>
      <c r="N192" s="25" t="str">
        <f>IF(COUNTIF($L192,"*Update has been made to the FBA*"),"1","0")</f>
        <v>0</v>
      </c>
      <c r="O192" s="25" t="str">
        <f>IF(COUNTIF($L192,"*Update has been made to the PBSP*"),"1","0")</f>
        <v>0</v>
      </c>
      <c r="P192" s="25" t="str">
        <f>IF(COUNTIF($L192,"*ISP Team has convened*"),"1","0")</f>
        <v>0</v>
      </c>
      <c r="Q192" s="25" t="str">
        <f>IF(COUNTIF($L192,"*General retraining of staff*"),"1","0")</f>
        <v>0</v>
      </c>
      <c r="R192" s="25" t="str">
        <f>IF(COUNTIF($L192,"*ISP Team has convened*"),"1","0")</f>
        <v>0</v>
      </c>
      <c r="S192" s="25" t="str">
        <f>IF(COUNTIF($L192,"*Changes made to the ISP*"),"1","0")</f>
        <v>0</v>
      </c>
      <c r="T192" s="25" t="str">
        <f>IF(COUNTIF($L192,"*Assistive Device/Technology added to child's ISP*"),"1","0")</f>
        <v>0</v>
      </c>
      <c r="U192" s="25" t="str">
        <f>IF(COUNTIF($L192,"*Adaptations made to meet identified sensory needs*"),"1","0")</f>
        <v>0</v>
      </c>
      <c r="V192" s="25" t="str">
        <f>IF(COUNTIF($L192,"*Consultation with psychiatrist/medication prescriber*"),"1","0")</f>
        <v>0</v>
      </c>
      <c r="W192" s="25" t="str">
        <f>IF(COUNTIF($L192,"*Consultation with Primary Care Physician/Dentist*"),"1","0")</f>
        <v>0</v>
      </c>
      <c r="X192" s="25" t="str">
        <f>IF(COUNTIF($L192,"*Environmental changes to the setting interior*"),"1","0")</f>
        <v>0</v>
      </c>
      <c r="Y192" s="25" t="str">
        <f>IF(COUNTIF($L192,"*Door Window Dings Added*"),"1","0")</f>
        <v>0</v>
      </c>
      <c r="Z192" s="25" t="str">
        <f>IF(COUNTIF($L192,"*Environmental changes to the child's bedroom*"),"1","0")</f>
        <v>0</v>
      </c>
      <c r="AA192" s="25" t="str">
        <f>IF(COUNTIF($L192,"*Environmental changes to the setting exterior / property*"),"1","0")</f>
        <v>0</v>
      </c>
      <c r="AB192" s="25" t="str">
        <f>IF(COUNTIF($L192,"*Changes made to the child's schedule*"),"1","0")</f>
        <v>0</v>
      </c>
      <c r="AC192" s="25" t="str">
        <f>IF(COUNTIF($L192,"*Changes made to the child's protocols*"),"1","0")</f>
        <v>0</v>
      </c>
      <c r="AD192" s="25" t="str">
        <f>IF(COUNTIF($L192,"*Following a review of the restraints, no steps were taken to decrease the use of restraint/secusion during this reporting period*"),"1","0")</f>
        <v>0</v>
      </c>
      <c r="AE192" s="25">
        <v>0</v>
      </c>
      <c r="AF192" s="25">
        <v>0</v>
      </c>
      <c r="AG192" s="25">
        <v>0</v>
      </c>
      <c r="AH192" s="25" t="s">
        <v>53</v>
      </c>
      <c r="AI192" s="25" t="str">
        <f>IF(COUNTIF($AH192,"*Three or fewer restraints/seclusion occurred during this reporting period*"),"1","0")</f>
        <v>1</v>
      </c>
      <c r="AJ192" s="25" t="str">
        <f>IF(COUNTIF($AH192,"*Update has been made to the FBA*"),"1","0")</f>
        <v>0</v>
      </c>
      <c r="AK192" s="25" t="str">
        <f>IF(COUNTIF($AH192,"*Update has been made to the PBSP*"),"1","0")</f>
        <v>0</v>
      </c>
      <c r="AL192" s="25" t="str">
        <f>IF(COUNTIF($AH192,"*ISP Team has convened*"),"1","0")</f>
        <v>0</v>
      </c>
      <c r="AM192" s="25" t="str">
        <f>IF(COUNTIF($AH192,"*General retraining of staff*"),"1","0")</f>
        <v>0</v>
      </c>
      <c r="AN192" s="25" t="str">
        <f>IF(COUNTIF($AH192,"*ISP Team has convened*"),"1","0")</f>
        <v>0</v>
      </c>
      <c r="AO192" s="25" t="str">
        <f>IF(COUNTIF($AH192,"*Changes made to the ISP*"),"1","0")</f>
        <v>0</v>
      </c>
      <c r="AP192" s="25" t="str">
        <f>IF(COUNTIF($AH192,"*Assistive Device/Technology added to child's ISP*"),"1","0")</f>
        <v>0</v>
      </c>
      <c r="AQ192" s="25" t="str">
        <f>IF(COUNTIF($AH192,"*Adaptations made to meet identified sensory needs*"),"1","0")</f>
        <v>0</v>
      </c>
      <c r="AR192" s="25" t="str">
        <f>IF(COUNTIF($AH192,"*Consultation with psychiatrist/medication prescriber*"),"1","0")</f>
        <v>0</v>
      </c>
      <c r="AS192" s="25" t="str">
        <f>IF(COUNTIF($AH192,"*Consultation with Primary Care Physician/Dentist*"),"1","0")</f>
        <v>0</v>
      </c>
      <c r="AT192" s="25" t="str">
        <f>IF(COUNTIF($AH192,"*Environmental changes to the setting interior*"),"1","0")</f>
        <v>0</v>
      </c>
      <c r="AU192" s="25" t="str">
        <f>IF(COUNTIF($AH192,"*Door Window Dings Added*"),"1","0")</f>
        <v>0</v>
      </c>
      <c r="AV192" s="25" t="str">
        <f>IF(COUNTIF($AH192,"*Environmental changes to the child's bedroom*"),"1","0")</f>
        <v>0</v>
      </c>
      <c r="AW192" s="25" t="str">
        <f>IF(COUNTIF($AH192,"*Environmental changes to the setting exterior / property*"),"1","0")</f>
        <v>0</v>
      </c>
      <c r="AX192" s="25" t="str">
        <f>IF(COUNTIF($AH192,"*Changes made to the child's schedule*"),"1","0")</f>
        <v>0</v>
      </c>
      <c r="AY192" s="25" t="str">
        <f>IF(COUNTIF($AH192,"*Changes made to the child's protocols*"),"1","0")</f>
        <v>0</v>
      </c>
      <c r="AZ192" s="25" t="str">
        <f>IF(COUNTIF($AH192,"*Following a review of the restraints, no steps were taken to decrease the use of restraint/secusion during this reporting period*"),"1","0")</f>
        <v>0</v>
      </c>
    </row>
    <row r="193" spans="1:52" ht="50" customHeight="1" x14ac:dyDescent="0.35">
      <c r="A193" s="28" t="s">
        <v>608</v>
      </c>
      <c r="B193" s="25" t="s">
        <v>111</v>
      </c>
      <c r="C193" s="25" t="s">
        <v>113</v>
      </c>
      <c r="D193" s="25" t="s">
        <v>113</v>
      </c>
      <c r="E193" s="25" t="s">
        <v>112</v>
      </c>
      <c r="F193" s="25" t="s">
        <v>109</v>
      </c>
      <c r="G193" s="25" t="s">
        <v>20</v>
      </c>
      <c r="H193" s="25" t="s">
        <v>54</v>
      </c>
      <c r="I193" s="25">
        <v>2</v>
      </c>
      <c r="J193" s="25">
        <v>0</v>
      </c>
      <c r="K193" s="25">
        <v>0</v>
      </c>
      <c r="L193" s="25" t="s">
        <v>53</v>
      </c>
      <c r="M193" s="25" t="str">
        <f>IF(COUNTIF($L193,"*Three or fewer restraints/seclusion occurred during this reporting period*"),"1","0")</f>
        <v>1</v>
      </c>
      <c r="N193" s="25" t="str">
        <f>IF(COUNTIF($L193,"*Update has been made to the FBA*"),"1","0")</f>
        <v>0</v>
      </c>
      <c r="O193" s="25" t="str">
        <f>IF(COUNTIF($L193,"*Update has been made to the PBSP*"),"1","0")</f>
        <v>0</v>
      </c>
      <c r="P193" s="25" t="str">
        <f>IF(COUNTIF($L193,"*ISP Team has convened*"),"1","0")</f>
        <v>0</v>
      </c>
      <c r="Q193" s="25" t="str">
        <f>IF(COUNTIF($L193,"*General retraining of staff*"),"1","0")</f>
        <v>0</v>
      </c>
      <c r="R193" s="25" t="str">
        <f>IF(COUNTIF($L193,"*ISP Team has convened*"),"1","0")</f>
        <v>0</v>
      </c>
      <c r="S193" s="25" t="str">
        <f>IF(COUNTIF($L193,"*Changes made to the ISP*"),"1","0")</f>
        <v>0</v>
      </c>
      <c r="T193" s="25" t="str">
        <f>IF(COUNTIF($L193,"*Assistive Device/Technology added to child's ISP*"),"1","0")</f>
        <v>0</v>
      </c>
      <c r="U193" s="25" t="str">
        <f>IF(COUNTIF($L193,"*Adaptations made to meet identified sensory needs*"),"1","0")</f>
        <v>0</v>
      </c>
      <c r="V193" s="25" t="str">
        <f>IF(COUNTIF($L193,"*Consultation with psychiatrist/medication prescriber*"),"1","0")</f>
        <v>0</v>
      </c>
      <c r="W193" s="25" t="str">
        <f>IF(COUNTIF($L193,"*Consultation with Primary Care Physician/Dentist*"),"1","0")</f>
        <v>0</v>
      </c>
      <c r="X193" s="25" t="str">
        <f>IF(COUNTIF($L193,"*Environmental changes to the setting interior*"),"1","0")</f>
        <v>0</v>
      </c>
      <c r="Y193" s="25" t="str">
        <f>IF(COUNTIF($L193,"*Door Window Dings Added*"),"1","0")</f>
        <v>0</v>
      </c>
      <c r="Z193" s="25" t="str">
        <f>IF(COUNTIF($L193,"*Environmental changes to the child's bedroom*"),"1","0")</f>
        <v>0</v>
      </c>
      <c r="AA193" s="25" t="str">
        <f>IF(COUNTIF($L193,"*Environmental changes to the setting exterior / property*"),"1","0")</f>
        <v>0</v>
      </c>
      <c r="AB193" s="25" t="str">
        <f>IF(COUNTIF($L193,"*Changes made to the child's schedule*"),"1","0")</f>
        <v>0</v>
      </c>
      <c r="AC193" s="25" t="str">
        <f>IF(COUNTIF($L193,"*Changes made to the child's protocols*"),"1","0")</f>
        <v>0</v>
      </c>
      <c r="AD193" s="25" t="str">
        <f>IF(COUNTIF($L193,"*Following a review of the restraints, no steps were taken to decrease the use of restraint/secusion during this reporting period*"),"1","0")</f>
        <v>0</v>
      </c>
      <c r="AE193" s="25">
        <v>0</v>
      </c>
      <c r="AF193" s="25">
        <v>0</v>
      </c>
      <c r="AG193" s="25">
        <v>0</v>
      </c>
      <c r="AH193" s="25" t="s">
        <v>53</v>
      </c>
      <c r="AI193" s="25" t="str">
        <f>IF(COUNTIF($AH193,"*Three or fewer restraints/seclusion occurred during this reporting period*"),"1","0")</f>
        <v>1</v>
      </c>
      <c r="AJ193" s="25" t="str">
        <f>IF(COUNTIF($AH193,"*Update has been made to the FBA*"),"1","0")</f>
        <v>0</v>
      </c>
      <c r="AK193" s="25" t="str">
        <f>IF(COUNTIF($AH193,"*Update has been made to the PBSP*"),"1","0")</f>
        <v>0</v>
      </c>
      <c r="AL193" s="25" t="str">
        <f>IF(COUNTIF($AH193,"*ISP Team has convened*"),"1","0")</f>
        <v>0</v>
      </c>
      <c r="AM193" s="25" t="str">
        <f>IF(COUNTIF($AH193,"*General retraining of staff*"),"1","0")</f>
        <v>0</v>
      </c>
      <c r="AN193" s="25" t="str">
        <f>IF(COUNTIF($AH193,"*ISP Team has convened*"),"1","0")</f>
        <v>0</v>
      </c>
      <c r="AO193" s="25" t="str">
        <f>IF(COUNTIF($AH193,"*Changes made to the ISP*"),"1","0")</f>
        <v>0</v>
      </c>
      <c r="AP193" s="25" t="str">
        <f>IF(COUNTIF($AH193,"*Assistive Device/Technology added to child's ISP*"),"1","0")</f>
        <v>0</v>
      </c>
      <c r="AQ193" s="25" t="str">
        <f>IF(COUNTIF($AH193,"*Adaptations made to meet identified sensory needs*"),"1","0")</f>
        <v>0</v>
      </c>
      <c r="AR193" s="25" t="str">
        <f>IF(COUNTIF($AH193,"*Consultation with psychiatrist/medication prescriber*"),"1","0")</f>
        <v>0</v>
      </c>
      <c r="AS193" s="25" t="str">
        <f>IF(COUNTIF($AH193,"*Consultation with Primary Care Physician/Dentist*"),"1","0")</f>
        <v>0</v>
      </c>
      <c r="AT193" s="25" t="str">
        <f>IF(COUNTIF($AH193,"*Environmental changes to the setting interior*"),"1","0")</f>
        <v>0</v>
      </c>
      <c r="AU193" s="25" t="str">
        <f>IF(COUNTIF($AH193,"*Door Window Dings Added*"),"1","0")</f>
        <v>0</v>
      </c>
      <c r="AV193" s="25" t="str">
        <f>IF(COUNTIF($AH193,"*Environmental changes to the child's bedroom*"),"1","0")</f>
        <v>0</v>
      </c>
      <c r="AW193" s="25" t="str">
        <f>IF(COUNTIF($AH193,"*Environmental changes to the setting exterior / property*"),"1","0")</f>
        <v>0</v>
      </c>
      <c r="AX193" s="25" t="str">
        <f>IF(COUNTIF($AH193,"*Changes made to the child's schedule*"),"1","0")</f>
        <v>0</v>
      </c>
      <c r="AY193" s="25" t="str">
        <f>IF(COUNTIF($AH193,"*Changes made to the child's protocols*"),"1","0")</f>
        <v>0</v>
      </c>
      <c r="AZ193" s="25" t="str">
        <f>IF(COUNTIF($AH193,"*Following a review of the restraints, no steps were taken to decrease the use of restraint/secusion during this reporting period*"),"1","0")</f>
        <v>0</v>
      </c>
    </row>
    <row r="194" spans="1:52" ht="50" customHeight="1" x14ac:dyDescent="0.35">
      <c r="A194" s="28" t="s">
        <v>609</v>
      </c>
      <c r="B194" s="25" t="s">
        <v>107</v>
      </c>
      <c r="C194" s="25" t="s">
        <v>108</v>
      </c>
      <c r="D194" s="25" t="s">
        <v>108</v>
      </c>
      <c r="E194" s="25" t="s">
        <v>112</v>
      </c>
      <c r="F194" s="25" t="s">
        <v>109</v>
      </c>
      <c r="G194" s="25" t="s">
        <v>54</v>
      </c>
      <c r="H194" s="25" t="s">
        <v>54</v>
      </c>
      <c r="I194" s="25">
        <v>2</v>
      </c>
      <c r="J194" s="25">
        <v>0</v>
      </c>
      <c r="K194" s="25">
        <v>0</v>
      </c>
      <c r="L194" s="25" t="s">
        <v>53</v>
      </c>
      <c r="M194" s="25" t="str">
        <f>IF(COUNTIF($L194,"*Three or fewer restraints/seclusion occurred during this reporting period*"),"1","0")</f>
        <v>1</v>
      </c>
      <c r="N194" s="25" t="str">
        <f>IF(COUNTIF($L194,"*Update has been made to the FBA*"),"1","0")</f>
        <v>0</v>
      </c>
      <c r="O194" s="25" t="str">
        <f>IF(COUNTIF($L194,"*Update has been made to the PBSP*"),"1","0")</f>
        <v>0</v>
      </c>
      <c r="P194" s="25" t="str">
        <f>IF(COUNTIF($L194,"*ISP Team has convened*"),"1","0")</f>
        <v>0</v>
      </c>
      <c r="Q194" s="25" t="str">
        <f>IF(COUNTIF($L194,"*General retraining of staff*"),"1","0")</f>
        <v>0</v>
      </c>
      <c r="R194" s="25" t="str">
        <f>IF(COUNTIF($L194,"*ISP Team has convened*"),"1","0")</f>
        <v>0</v>
      </c>
      <c r="S194" s="25" t="str">
        <f>IF(COUNTIF($L194,"*Changes made to the ISP*"),"1","0")</f>
        <v>0</v>
      </c>
      <c r="T194" s="25" t="str">
        <f>IF(COUNTIF($L194,"*Assistive Device/Technology added to child's ISP*"),"1","0")</f>
        <v>0</v>
      </c>
      <c r="U194" s="25" t="str">
        <f>IF(COUNTIF($L194,"*Adaptations made to meet identified sensory needs*"),"1","0")</f>
        <v>0</v>
      </c>
      <c r="V194" s="25" t="str">
        <f>IF(COUNTIF($L194,"*Consultation with psychiatrist/medication prescriber*"),"1","0")</f>
        <v>0</v>
      </c>
      <c r="W194" s="25" t="str">
        <f>IF(COUNTIF($L194,"*Consultation with Primary Care Physician/Dentist*"),"1","0")</f>
        <v>0</v>
      </c>
      <c r="X194" s="25" t="str">
        <f>IF(COUNTIF($L194,"*Environmental changes to the setting interior*"),"1","0")</f>
        <v>0</v>
      </c>
      <c r="Y194" s="25" t="str">
        <f>IF(COUNTIF($L194,"*Door Window Dings Added*"),"1","0")</f>
        <v>0</v>
      </c>
      <c r="Z194" s="25" t="str">
        <f>IF(COUNTIF($L194,"*Environmental changes to the child's bedroom*"),"1","0")</f>
        <v>0</v>
      </c>
      <c r="AA194" s="25" t="str">
        <f>IF(COUNTIF($L194,"*Environmental changes to the setting exterior / property*"),"1","0")</f>
        <v>0</v>
      </c>
      <c r="AB194" s="25" t="str">
        <f>IF(COUNTIF($L194,"*Changes made to the child's schedule*"),"1","0")</f>
        <v>0</v>
      </c>
      <c r="AC194" s="25" t="str">
        <f>IF(COUNTIF($L194,"*Changes made to the child's protocols*"),"1","0")</f>
        <v>0</v>
      </c>
      <c r="AD194" s="25" t="str">
        <f>IF(COUNTIF($L194,"*Following a review of the restraints, no steps were taken to decrease the use of restraint/secusion during this reporting period*"),"1","0")</f>
        <v>0</v>
      </c>
      <c r="AE194" s="25">
        <v>0</v>
      </c>
      <c r="AF194" s="25">
        <v>0</v>
      </c>
      <c r="AG194" s="25">
        <v>0</v>
      </c>
      <c r="AH194" s="25" t="s">
        <v>53</v>
      </c>
      <c r="AI194" s="25" t="str">
        <f>IF(COUNTIF($AH194,"*Three or fewer restraints/seclusion occurred during this reporting period*"),"1","0")</f>
        <v>1</v>
      </c>
      <c r="AJ194" s="25" t="str">
        <f>IF(COUNTIF($AH194,"*Update has been made to the FBA*"),"1","0")</f>
        <v>0</v>
      </c>
      <c r="AK194" s="25" t="str">
        <f>IF(COUNTIF($AH194,"*Update has been made to the PBSP*"),"1","0")</f>
        <v>0</v>
      </c>
      <c r="AL194" s="25" t="str">
        <f>IF(COUNTIF($AH194,"*ISP Team has convened*"),"1","0")</f>
        <v>0</v>
      </c>
      <c r="AM194" s="25" t="str">
        <f>IF(COUNTIF($AH194,"*General retraining of staff*"),"1","0")</f>
        <v>0</v>
      </c>
      <c r="AN194" s="25" t="str">
        <f>IF(COUNTIF($AH194,"*ISP Team has convened*"),"1","0")</f>
        <v>0</v>
      </c>
      <c r="AO194" s="25" t="str">
        <f>IF(COUNTIF($AH194,"*Changes made to the ISP*"),"1","0")</f>
        <v>0</v>
      </c>
      <c r="AP194" s="25" t="str">
        <f>IF(COUNTIF($AH194,"*Assistive Device/Technology added to child's ISP*"),"1","0")</f>
        <v>0</v>
      </c>
      <c r="AQ194" s="25" t="str">
        <f>IF(COUNTIF($AH194,"*Adaptations made to meet identified sensory needs*"),"1","0")</f>
        <v>0</v>
      </c>
      <c r="AR194" s="25" t="str">
        <f>IF(COUNTIF($AH194,"*Consultation with psychiatrist/medication prescriber*"),"1","0")</f>
        <v>0</v>
      </c>
      <c r="AS194" s="25" t="str">
        <f>IF(COUNTIF($AH194,"*Consultation with Primary Care Physician/Dentist*"),"1","0")</f>
        <v>0</v>
      </c>
      <c r="AT194" s="25" t="str">
        <f>IF(COUNTIF($AH194,"*Environmental changes to the setting interior*"),"1","0")</f>
        <v>0</v>
      </c>
      <c r="AU194" s="25" t="str">
        <f>IF(COUNTIF($AH194,"*Door Window Dings Added*"),"1","0")</f>
        <v>0</v>
      </c>
      <c r="AV194" s="25" t="str">
        <f>IF(COUNTIF($AH194,"*Environmental changes to the child's bedroom*"),"1","0")</f>
        <v>0</v>
      </c>
      <c r="AW194" s="25" t="str">
        <f>IF(COUNTIF($AH194,"*Environmental changes to the setting exterior / property*"),"1","0")</f>
        <v>0</v>
      </c>
      <c r="AX194" s="25" t="str">
        <f>IF(COUNTIF($AH194,"*Changes made to the child's schedule*"),"1","0")</f>
        <v>0</v>
      </c>
      <c r="AY194" s="25" t="str">
        <f>IF(COUNTIF($AH194,"*Changes made to the child's protocols*"),"1","0")</f>
        <v>0</v>
      </c>
      <c r="AZ194" s="25" t="str">
        <f>IF(COUNTIF($AH194,"*Following a review of the restraints, no steps were taken to decrease the use of restraint/secusion during this reporting period*"),"1","0")</f>
        <v>0</v>
      </c>
    </row>
    <row r="195" spans="1:52" ht="50" customHeight="1" x14ac:dyDescent="0.35">
      <c r="A195" s="28" t="s">
        <v>610</v>
      </c>
      <c r="B195" s="25" t="s">
        <v>111</v>
      </c>
      <c r="C195" s="25" t="s">
        <v>108</v>
      </c>
      <c r="D195" s="25" t="s">
        <v>108</v>
      </c>
      <c r="E195" s="25" t="s">
        <v>112</v>
      </c>
      <c r="F195" s="25" t="s">
        <v>109</v>
      </c>
      <c r="G195" s="25" t="s">
        <v>20</v>
      </c>
      <c r="H195" s="25" t="s">
        <v>54</v>
      </c>
      <c r="I195" s="25">
        <v>2</v>
      </c>
      <c r="J195" s="25">
        <v>0</v>
      </c>
      <c r="K195" s="25">
        <v>0</v>
      </c>
      <c r="L195" s="25" t="s">
        <v>53</v>
      </c>
      <c r="M195" s="25" t="str">
        <f>IF(COUNTIF($L195,"*Three or fewer restraints/seclusion occurred during this reporting period*"),"1","0")</f>
        <v>1</v>
      </c>
      <c r="N195" s="25" t="str">
        <f>IF(COUNTIF($L195,"*Update has been made to the FBA*"),"1","0")</f>
        <v>0</v>
      </c>
      <c r="O195" s="25" t="str">
        <f>IF(COUNTIF($L195,"*Update has been made to the PBSP*"),"1","0")</f>
        <v>0</v>
      </c>
      <c r="P195" s="25" t="str">
        <f>IF(COUNTIF($L195,"*ISP Team has convened*"),"1","0")</f>
        <v>0</v>
      </c>
      <c r="Q195" s="25" t="str">
        <f>IF(COUNTIF($L195,"*General retraining of staff*"),"1","0")</f>
        <v>0</v>
      </c>
      <c r="R195" s="25" t="str">
        <f>IF(COUNTIF($L195,"*ISP Team has convened*"),"1","0")</f>
        <v>0</v>
      </c>
      <c r="S195" s="25" t="str">
        <f>IF(COUNTIF($L195,"*Changes made to the ISP*"),"1","0")</f>
        <v>0</v>
      </c>
      <c r="T195" s="25" t="str">
        <f>IF(COUNTIF($L195,"*Assistive Device/Technology added to child's ISP*"),"1","0")</f>
        <v>0</v>
      </c>
      <c r="U195" s="25" t="str">
        <f>IF(COUNTIF($L195,"*Adaptations made to meet identified sensory needs*"),"1","0")</f>
        <v>0</v>
      </c>
      <c r="V195" s="25" t="str">
        <f>IF(COUNTIF($L195,"*Consultation with psychiatrist/medication prescriber*"),"1","0")</f>
        <v>0</v>
      </c>
      <c r="W195" s="25" t="str">
        <f>IF(COUNTIF($L195,"*Consultation with Primary Care Physician/Dentist*"),"1","0")</f>
        <v>0</v>
      </c>
      <c r="X195" s="25" t="str">
        <f>IF(COUNTIF($L195,"*Environmental changes to the setting interior*"),"1","0")</f>
        <v>0</v>
      </c>
      <c r="Y195" s="25" t="str">
        <f>IF(COUNTIF($L195,"*Door Window Dings Added*"),"1","0")</f>
        <v>0</v>
      </c>
      <c r="Z195" s="25" t="str">
        <f>IF(COUNTIF($L195,"*Environmental changes to the child's bedroom*"),"1","0")</f>
        <v>0</v>
      </c>
      <c r="AA195" s="25" t="str">
        <f>IF(COUNTIF($L195,"*Environmental changes to the setting exterior / property*"),"1","0")</f>
        <v>0</v>
      </c>
      <c r="AB195" s="25" t="str">
        <f>IF(COUNTIF($L195,"*Changes made to the child's schedule*"),"1","0")</f>
        <v>0</v>
      </c>
      <c r="AC195" s="25" t="str">
        <f>IF(COUNTIF($L195,"*Changes made to the child's protocols*"),"1","0")</f>
        <v>0</v>
      </c>
      <c r="AD195" s="25" t="str">
        <f>IF(COUNTIF($L195,"*Following a review of the restraints, no steps were taken to decrease the use of restraint/secusion during this reporting period*"),"1","0")</f>
        <v>0</v>
      </c>
      <c r="AE195" s="25">
        <v>0</v>
      </c>
      <c r="AF195" s="25">
        <v>0</v>
      </c>
      <c r="AG195" s="25">
        <v>0</v>
      </c>
      <c r="AH195" s="25" t="s">
        <v>53</v>
      </c>
      <c r="AI195" s="25" t="str">
        <f>IF(COUNTIF($AH195,"*Three or fewer restraints/seclusion occurred during this reporting period*"),"1","0")</f>
        <v>1</v>
      </c>
      <c r="AJ195" s="25" t="str">
        <f>IF(COUNTIF($AH195,"*Update has been made to the FBA*"),"1","0")</f>
        <v>0</v>
      </c>
      <c r="AK195" s="25" t="str">
        <f>IF(COUNTIF($AH195,"*Update has been made to the PBSP*"),"1","0")</f>
        <v>0</v>
      </c>
      <c r="AL195" s="25" t="str">
        <f>IF(COUNTIF($AH195,"*ISP Team has convened*"),"1","0")</f>
        <v>0</v>
      </c>
      <c r="AM195" s="25" t="str">
        <f>IF(COUNTIF($AH195,"*General retraining of staff*"),"1","0")</f>
        <v>0</v>
      </c>
      <c r="AN195" s="25" t="str">
        <f>IF(COUNTIF($AH195,"*ISP Team has convened*"),"1","0")</f>
        <v>0</v>
      </c>
      <c r="AO195" s="25" t="str">
        <f>IF(COUNTIF($AH195,"*Changes made to the ISP*"),"1","0")</f>
        <v>0</v>
      </c>
      <c r="AP195" s="25" t="str">
        <f>IF(COUNTIF($AH195,"*Assistive Device/Technology added to child's ISP*"),"1","0")</f>
        <v>0</v>
      </c>
      <c r="AQ195" s="25" t="str">
        <f>IF(COUNTIF($AH195,"*Adaptations made to meet identified sensory needs*"),"1","0")</f>
        <v>0</v>
      </c>
      <c r="AR195" s="25" t="str">
        <f>IF(COUNTIF($AH195,"*Consultation with psychiatrist/medication prescriber*"),"1","0")</f>
        <v>0</v>
      </c>
      <c r="AS195" s="25" t="str">
        <f>IF(COUNTIF($AH195,"*Consultation with Primary Care Physician/Dentist*"),"1","0")</f>
        <v>0</v>
      </c>
      <c r="AT195" s="25" t="str">
        <f>IF(COUNTIF($AH195,"*Environmental changes to the setting interior*"),"1","0")</f>
        <v>0</v>
      </c>
      <c r="AU195" s="25" t="str">
        <f>IF(COUNTIF($AH195,"*Door Window Dings Added*"),"1","0")</f>
        <v>0</v>
      </c>
      <c r="AV195" s="25" t="str">
        <f>IF(COUNTIF($AH195,"*Environmental changes to the child's bedroom*"),"1","0")</f>
        <v>0</v>
      </c>
      <c r="AW195" s="25" t="str">
        <f>IF(COUNTIF($AH195,"*Environmental changes to the setting exterior / property*"),"1","0")</f>
        <v>0</v>
      </c>
      <c r="AX195" s="25" t="str">
        <f>IF(COUNTIF($AH195,"*Changes made to the child's schedule*"),"1","0")</f>
        <v>0</v>
      </c>
      <c r="AY195" s="25" t="str">
        <f>IF(COUNTIF($AH195,"*Changes made to the child's protocols*"),"1","0")</f>
        <v>0</v>
      </c>
      <c r="AZ195" s="25" t="str">
        <f>IF(COUNTIF($AH195,"*Following a review of the restraints, no steps were taken to decrease the use of restraint/secusion during this reporting period*"),"1","0")</f>
        <v>0</v>
      </c>
    </row>
    <row r="196" spans="1:52" ht="50" customHeight="1" x14ac:dyDescent="0.35">
      <c r="A196" s="28" t="s">
        <v>611</v>
      </c>
      <c r="B196" s="25" t="s">
        <v>107</v>
      </c>
      <c r="C196" s="25" t="s">
        <v>108</v>
      </c>
      <c r="D196" s="25" t="s">
        <v>108</v>
      </c>
      <c r="E196" s="25" t="s">
        <v>112</v>
      </c>
      <c r="F196" s="25" t="s">
        <v>109</v>
      </c>
      <c r="G196" s="25" t="s">
        <v>20</v>
      </c>
      <c r="H196" s="25" t="s">
        <v>54</v>
      </c>
      <c r="I196" s="25">
        <v>2</v>
      </c>
      <c r="J196" s="25">
        <v>0</v>
      </c>
      <c r="K196" s="25">
        <v>0</v>
      </c>
      <c r="L196" s="25" t="s">
        <v>53</v>
      </c>
      <c r="M196" s="25" t="str">
        <f>IF(COUNTIF($L196,"*Three or fewer restraints/seclusion occurred during this reporting period*"),"1","0")</f>
        <v>1</v>
      </c>
      <c r="N196" s="25" t="str">
        <f>IF(COUNTIF($L196,"*Update has been made to the FBA*"),"1","0")</f>
        <v>0</v>
      </c>
      <c r="O196" s="25" t="str">
        <f>IF(COUNTIF($L196,"*Update has been made to the PBSP*"),"1","0")</f>
        <v>0</v>
      </c>
      <c r="P196" s="25" t="str">
        <f>IF(COUNTIF($L196,"*ISP Team has convened*"),"1","0")</f>
        <v>0</v>
      </c>
      <c r="Q196" s="25" t="str">
        <f>IF(COUNTIF($L196,"*General retraining of staff*"),"1","0")</f>
        <v>0</v>
      </c>
      <c r="R196" s="25" t="str">
        <f>IF(COUNTIF($L196,"*ISP Team has convened*"),"1","0")</f>
        <v>0</v>
      </c>
      <c r="S196" s="25" t="str">
        <f>IF(COUNTIF($L196,"*Changes made to the ISP*"),"1","0")</f>
        <v>0</v>
      </c>
      <c r="T196" s="25" t="str">
        <f>IF(COUNTIF($L196,"*Assistive Device/Technology added to child's ISP*"),"1","0")</f>
        <v>0</v>
      </c>
      <c r="U196" s="25" t="str">
        <f>IF(COUNTIF($L196,"*Adaptations made to meet identified sensory needs*"),"1","0")</f>
        <v>0</v>
      </c>
      <c r="V196" s="25" t="str">
        <f>IF(COUNTIF($L196,"*Consultation with psychiatrist/medication prescriber*"),"1","0")</f>
        <v>0</v>
      </c>
      <c r="W196" s="25" t="str">
        <f>IF(COUNTIF($L196,"*Consultation with Primary Care Physician/Dentist*"),"1","0")</f>
        <v>0</v>
      </c>
      <c r="X196" s="25" t="str">
        <f>IF(COUNTIF($L196,"*Environmental changes to the setting interior*"),"1","0")</f>
        <v>0</v>
      </c>
      <c r="Y196" s="25" t="str">
        <f>IF(COUNTIF($L196,"*Door Window Dings Added*"),"1","0")</f>
        <v>0</v>
      </c>
      <c r="Z196" s="25" t="str">
        <f>IF(COUNTIF($L196,"*Environmental changes to the child's bedroom*"),"1","0")</f>
        <v>0</v>
      </c>
      <c r="AA196" s="25" t="str">
        <f>IF(COUNTIF($L196,"*Environmental changes to the setting exterior / property*"),"1","0")</f>
        <v>0</v>
      </c>
      <c r="AB196" s="25" t="str">
        <f>IF(COUNTIF($L196,"*Changes made to the child's schedule*"),"1","0")</f>
        <v>0</v>
      </c>
      <c r="AC196" s="25" t="str">
        <f>IF(COUNTIF($L196,"*Changes made to the child's protocols*"),"1","0")</f>
        <v>0</v>
      </c>
      <c r="AD196" s="25" t="str">
        <f>IF(COUNTIF($L196,"*Following a review of the restraints, no steps were taken to decrease the use of restraint/secusion during this reporting period*"),"1","0")</f>
        <v>0</v>
      </c>
      <c r="AE196" s="25">
        <v>0</v>
      </c>
      <c r="AF196" s="25">
        <v>0</v>
      </c>
      <c r="AG196" s="25">
        <v>0</v>
      </c>
      <c r="AH196" s="25" t="s">
        <v>53</v>
      </c>
      <c r="AI196" s="25" t="str">
        <f>IF(COUNTIF($AH196,"*Three or fewer restraints/seclusion occurred during this reporting period*"),"1","0")</f>
        <v>1</v>
      </c>
      <c r="AJ196" s="25" t="str">
        <f>IF(COUNTIF($AH196,"*Update has been made to the FBA*"),"1","0")</f>
        <v>0</v>
      </c>
      <c r="AK196" s="25" t="str">
        <f>IF(COUNTIF($AH196,"*Update has been made to the PBSP*"),"1","0")</f>
        <v>0</v>
      </c>
      <c r="AL196" s="25" t="str">
        <f>IF(COUNTIF($AH196,"*ISP Team has convened*"),"1","0")</f>
        <v>0</v>
      </c>
      <c r="AM196" s="25" t="str">
        <f>IF(COUNTIF($AH196,"*General retraining of staff*"),"1","0")</f>
        <v>0</v>
      </c>
      <c r="AN196" s="25" t="str">
        <f>IF(COUNTIF($AH196,"*ISP Team has convened*"),"1","0")</f>
        <v>0</v>
      </c>
      <c r="AO196" s="25" t="str">
        <f>IF(COUNTIF($AH196,"*Changes made to the ISP*"),"1","0")</f>
        <v>0</v>
      </c>
      <c r="AP196" s="25" t="str">
        <f>IF(COUNTIF($AH196,"*Assistive Device/Technology added to child's ISP*"),"1","0")</f>
        <v>0</v>
      </c>
      <c r="AQ196" s="25" t="str">
        <f>IF(COUNTIF($AH196,"*Adaptations made to meet identified sensory needs*"),"1","0")</f>
        <v>0</v>
      </c>
      <c r="AR196" s="25" t="str">
        <f>IF(COUNTIF($AH196,"*Consultation with psychiatrist/medication prescriber*"),"1","0")</f>
        <v>0</v>
      </c>
      <c r="AS196" s="25" t="str">
        <f>IF(COUNTIF($AH196,"*Consultation with Primary Care Physician/Dentist*"),"1","0")</f>
        <v>0</v>
      </c>
      <c r="AT196" s="25" t="str">
        <f>IF(COUNTIF($AH196,"*Environmental changes to the setting interior*"),"1","0")</f>
        <v>0</v>
      </c>
      <c r="AU196" s="25" t="str">
        <f>IF(COUNTIF($AH196,"*Door Window Dings Added*"),"1","0")</f>
        <v>0</v>
      </c>
      <c r="AV196" s="25" t="str">
        <f>IF(COUNTIF($AH196,"*Environmental changes to the child's bedroom*"),"1","0")</f>
        <v>0</v>
      </c>
      <c r="AW196" s="25" t="str">
        <f>IF(COUNTIF($AH196,"*Environmental changes to the setting exterior / property*"),"1","0")</f>
        <v>0</v>
      </c>
      <c r="AX196" s="25" t="str">
        <f>IF(COUNTIF($AH196,"*Changes made to the child's schedule*"),"1","0")</f>
        <v>0</v>
      </c>
      <c r="AY196" s="25" t="str">
        <f>IF(COUNTIF($AH196,"*Changes made to the child's protocols*"),"1","0")</f>
        <v>0</v>
      </c>
      <c r="AZ196" s="25" t="str">
        <f>IF(COUNTIF($AH196,"*Following a review of the restraints, no steps were taken to decrease the use of restraint/secusion during this reporting period*"),"1","0")</f>
        <v>0</v>
      </c>
    </row>
    <row r="197" spans="1:52" ht="50" customHeight="1" x14ac:dyDescent="0.35">
      <c r="A197" s="28" t="s">
        <v>612</v>
      </c>
      <c r="B197" s="25" t="s">
        <v>107</v>
      </c>
      <c r="C197" s="25" t="s">
        <v>108</v>
      </c>
      <c r="D197" s="25" t="s">
        <v>108</v>
      </c>
      <c r="E197" s="25" t="s">
        <v>112</v>
      </c>
      <c r="F197" s="25" t="s">
        <v>109</v>
      </c>
      <c r="G197" s="25" t="s">
        <v>20</v>
      </c>
      <c r="H197" s="25" t="s">
        <v>54</v>
      </c>
      <c r="I197" s="25">
        <v>2</v>
      </c>
      <c r="J197" s="25">
        <v>0</v>
      </c>
      <c r="K197" s="25">
        <v>0</v>
      </c>
      <c r="L197" s="25" t="s">
        <v>53</v>
      </c>
      <c r="M197" s="25" t="str">
        <f>IF(COUNTIF($L197,"*Three or fewer restraints/seclusion occurred during this reporting period*"),"1","0")</f>
        <v>1</v>
      </c>
      <c r="N197" s="25" t="str">
        <f>IF(COUNTIF($L197,"*Update has been made to the FBA*"),"1","0")</f>
        <v>0</v>
      </c>
      <c r="O197" s="25" t="str">
        <f>IF(COUNTIF($L197,"*Update has been made to the PBSP*"),"1","0")</f>
        <v>0</v>
      </c>
      <c r="P197" s="25" t="str">
        <f>IF(COUNTIF($L197,"*ISP Team has convened*"),"1","0")</f>
        <v>0</v>
      </c>
      <c r="Q197" s="25" t="str">
        <f>IF(COUNTIF($L197,"*General retraining of staff*"),"1","0")</f>
        <v>0</v>
      </c>
      <c r="R197" s="25" t="str">
        <f>IF(COUNTIF($L197,"*ISP Team has convened*"),"1","0")</f>
        <v>0</v>
      </c>
      <c r="S197" s="25" t="str">
        <f>IF(COUNTIF($L197,"*Changes made to the ISP*"),"1","0")</f>
        <v>0</v>
      </c>
      <c r="T197" s="25" t="str">
        <f>IF(COUNTIF($L197,"*Assistive Device/Technology added to child's ISP*"),"1","0")</f>
        <v>0</v>
      </c>
      <c r="U197" s="25" t="str">
        <f>IF(COUNTIF($L197,"*Adaptations made to meet identified sensory needs*"),"1","0")</f>
        <v>0</v>
      </c>
      <c r="V197" s="25" t="str">
        <f>IF(COUNTIF($L197,"*Consultation with psychiatrist/medication prescriber*"),"1","0")</f>
        <v>0</v>
      </c>
      <c r="W197" s="25" t="str">
        <f>IF(COUNTIF($L197,"*Consultation with Primary Care Physician/Dentist*"),"1","0")</f>
        <v>0</v>
      </c>
      <c r="X197" s="25" t="str">
        <f>IF(COUNTIF($L197,"*Environmental changes to the setting interior*"),"1","0")</f>
        <v>0</v>
      </c>
      <c r="Y197" s="25" t="str">
        <f>IF(COUNTIF($L197,"*Door Window Dings Added*"),"1","0")</f>
        <v>0</v>
      </c>
      <c r="Z197" s="25" t="str">
        <f>IF(COUNTIF($L197,"*Environmental changes to the child's bedroom*"),"1","0")</f>
        <v>0</v>
      </c>
      <c r="AA197" s="25" t="str">
        <f>IF(COUNTIF($L197,"*Environmental changes to the setting exterior / property*"),"1","0")</f>
        <v>0</v>
      </c>
      <c r="AB197" s="25" t="str">
        <f>IF(COUNTIF($L197,"*Changes made to the child's schedule*"),"1","0")</f>
        <v>0</v>
      </c>
      <c r="AC197" s="25" t="str">
        <f>IF(COUNTIF($L197,"*Changes made to the child's protocols*"),"1","0")</f>
        <v>0</v>
      </c>
      <c r="AD197" s="25" t="str">
        <f>IF(COUNTIF($L197,"*Following a review of the restraints, no steps were taken to decrease the use of restraint/secusion during this reporting period*"),"1","0")</f>
        <v>0</v>
      </c>
      <c r="AE197" s="25">
        <v>0</v>
      </c>
      <c r="AF197" s="25">
        <v>0</v>
      </c>
      <c r="AG197" s="25">
        <v>0</v>
      </c>
      <c r="AH197" s="25" t="s">
        <v>53</v>
      </c>
      <c r="AI197" s="25" t="str">
        <f>IF(COUNTIF($AH197,"*Three or fewer restraints/seclusion occurred during this reporting period*"),"1","0")</f>
        <v>1</v>
      </c>
      <c r="AJ197" s="25" t="str">
        <f>IF(COUNTIF($AH197,"*Update has been made to the FBA*"),"1","0")</f>
        <v>0</v>
      </c>
      <c r="AK197" s="25" t="str">
        <f>IF(COUNTIF($AH197,"*Update has been made to the PBSP*"),"1","0")</f>
        <v>0</v>
      </c>
      <c r="AL197" s="25" t="str">
        <f>IF(COUNTIF($AH197,"*ISP Team has convened*"),"1","0")</f>
        <v>0</v>
      </c>
      <c r="AM197" s="25" t="str">
        <f>IF(COUNTIF($AH197,"*General retraining of staff*"),"1","0")</f>
        <v>0</v>
      </c>
      <c r="AN197" s="25" t="str">
        <f>IF(COUNTIF($AH197,"*ISP Team has convened*"),"1","0")</f>
        <v>0</v>
      </c>
      <c r="AO197" s="25" t="str">
        <f>IF(COUNTIF($AH197,"*Changes made to the ISP*"),"1","0")</f>
        <v>0</v>
      </c>
      <c r="AP197" s="25" t="str">
        <f>IF(COUNTIF($AH197,"*Assistive Device/Technology added to child's ISP*"),"1","0")</f>
        <v>0</v>
      </c>
      <c r="AQ197" s="25" t="str">
        <f>IF(COUNTIF($AH197,"*Adaptations made to meet identified sensory needs*"),"1","0")</f>
        <v>0</v>
      </c>
      <c r="AR197" s="25" t="str">
        <f>IF(COUNTIF($AH197,"*Consultation with psychiatrist/medication prescriber*"),"1","0")</f>
        <v>0</v>
      </c>
      <c r="AS197" s="25" t="str">
        <f>IF(COUNTIF($AH197,"*Consultation with Primary Care Physician/Dentist*"),"1","0")</f>
        <v>0</v>
      </c>
      <c r="AT197" s="25" t="str">
        <f>IF(COUNTIF($AH197,"*Environmental changes to the setting interior*"),"1","0")</f>
        <v>0</v>
      </c>
      <c r="AU197" s="25" t="str">
        <f>IF(COUNTIF($AH197,"*Door Window Dings Added*"),"1","0")</f>
        <v>0</v>
      </c>
      <c r="AV197" s="25" t="str">
        <f>IF(COUNTIF($AH197,"*Environmental changes to the child's bedroom*"),"1","0")</f>
        <v>0</v>
      </c>
      <c r="AW197" s="25" t="str">
        <f>IF(COUNTIF($AH197,"*Environmental changes to the setting exterior / property*"),"1","0")</f>
        <v>0</v>
      </c>
      <c r="AX197" s="25" t="str">
        <f>IF(COUNTIF($AH197,"*Changes made to the child's schedule*"),"1","0")</f>
        <v>0</v>
      </c>
      <c r="AY197" s="25" t="str">
        <f>IF(COUNTIF($AH197,"*Changes made to the child's protocols*"),"1","0")</f>
        <v>0</v>
      </c>
      <c r="AZ197" s="25" t="str">
        <f>IF(COUNTIF($AH197,"*Following a review of the restraints, no steps were taken to decrease the use of restraint/secusion during this reporting period*"),"1","0")</f>
        <v>0</v>
      </c>
    </row>
    <row r="198" spans="1:52" ht="50" customHeight="1" x14ac:dyDescent="0.35">
      <c r="A198" s="28" t="s">
        <v>613</v>
      </c>
      <c r="B198" s="25" t="s">
        <v>121</v>
      </c>
      <c r="C198" s="25" t="s">
        <v>108</v>
      </c>
      <c r="D198" s="25" t="s">
        <v>108</v>
      </c>
      <c r="E198" s="25" t="s">
        <v>112</v>
      </c>
      <c r="F198" s="25" t="s">
        <v>109</v>
      </c>
      <c r="G198" s="25" t="s">
        <v>20</v>
      </c>
      <c r="H198" s="25" t="s">
        <v>54</v>
      </c>
      <c r="I198" s="25">
        <v>2</v>
      </c>
      <c r="J198" s="25">
        <v>0</v>
      </c>
      <c r="K198" s="25">
        <v>0</v>
      </c>
      <c r="L198" s="25" t="s">
        <v>53</v>
      </c>
      <c r="M198" s="25" t="str">
        <f>IF(COUNTIF($L198,"*Three or fewer restraints/seclusion occurred during this reporting period*"),"1","0")</f>
        <v>1</v>
      </c>
      <c r="N198" s="25" t="str">
        <f>IF(COUNTIF($L198,"*Update has been made to the FBA*"),"1","0")</f>
        <v>0</v>
      </c>
      <c r="O198" s="25" t="str">
        <f>IF(COUNTIF($L198,"*Update has been made to the PBSP*"),"1","0")</f>
        <v>0</v>
      </c>
      <c r="P198" s="25" t="str">
        <f>IF(COUNTIF($L198,"*ISP Team has convened*"),"1","0")</f>
        <v>0</v>
      </c>
      <c r="Q198" s="25" t="str">
        <f>IF(COUNTIF($L198,"*General retraining of staff*"),"1","0")</f>
        <v>0</v>
      </c>
      <c r="R198" s="25" t="str">
        <f>IF(COUNTIF($L198,"*ISP Team has convened*"),"1","0")</f>
        <v>0</v>
      </c>
      <c r="S198" s="25" t="str">
        <f>IF(COUNTIF($L198,"*Changes made to the ISP*"),"1","0")</f>
        <v>0</v>
      </c>
      <c r="T198" s="25" t="str">
        <f>IF(COUNTIF($L198,"*Assistive Device/Technology added to child's ISP*"),"1","0")</f>
        <v>0</v>
      </c>
      <c r="U198" s="25" t="str">
        <f>IF(COUNTIF($L198,"*Adaptations made to meet identified sensory needs*"),"1","0")</f>
        <v>0</v>
      </c>
      <c r="V198" s="25" t="str">
        <f>IF(COUNTIF($L198,"*Consultation with psychiatrist/medication prescriber*"),"1","0")</f>
        <v>0</v>
      </c>
      <c r="W198" s="25" t="str">
        <f>IF(COUNTIF($L198,"*Consultation with Primary Care Physician/Dentist*"),"1","0")</f>
        <v>0</v>
      </c>
      <c r="X198" s="25" t="str">
        <f>IF(COUNTIF($L198,"*Environmental changes to the setting interior*"),"1","0")</f>
        <v>0</v>
      </c>
      <c r="Y198" s="25" t="str">
        <f>IF(COUNTIF($L198,"*Door Window Dings Added*"),"1","0")</f>
        <v>0</v>
      </c>
      <c r="Z198" s="25" t="str">
        <f>IF(COUNTIF($L198,"*Environmental changes to the child's bedroom*"),"1","0")</f>
        <v>0</v>
      </c>
      <c r="AA198" s="25" t="str">
        <f>IF(COUNTIF($L198,"*Environmental changes to the setting exterior / property*"),"1","0")</f>
        <v>0</v>
      </c>
      <c r="AB198" s="25" t="str">
        <f>IF(COUNTIF($L198,"*Changes made to the child's schedule*"),"1","0")</f>
        <v>0</v>
      </c>
      <c r="AC198" s="25" t="str">
        <f>IF(COUNTIF($L198,"*Changes made to the child's protocols*"),"1","0")</f>
        <v>0</v>
      </c>
      <c r="AD198" s="25" t="str">
        <f>IF(COUNTIF($L198,"*Following a review of the restraints, no steps were taken to decrease the use of restraint/secusion during this reporting period*"),"1","0")</f>
        <v>0</v>
      </c>
      <c r="AE198" s="25">
        <v>0</v>
      </c>
      <c r="AF198" s="25">
        <v>0</v>
      </c>
      <c r="AG198" s="25">
        <v>0</v>
      </c>
      <c r="AH198" s="25" t="s">
        <v>53</v>
      </c>
      <c r="AI198" s="25" t="str">
        <f>IF(COUNTIF($AH198,"*Three or fewer restraints/seclusion occurred during this reporting period*"),"1","0")</f>
        <v>1</v>
      </c>
      <c r="AJ198" s="25" t="str">
        <f>IF(COUNTIF($AH198,"*Update has been made to the FBA*"),"1","0")</f>
        <v>0</v>
      </c>
      <c r="AK198" s="25" t="str">
        <f>IF(COUNTIF($AH198,"*Update has been made to the PBSP*"),"1","0")</f>
        <v>0</v>
      </c>
      <c r="AL198" s="25" t="str">
        <f>IF(COUNTIF($AH198,"*ISP Team has convened*"),"1","0")</f>
        <v>0</v>
      </c>
      <c r="AM198" s="25" t="str">
        <f>IF(COUNTIF($AH198,"*General retraining of staff*"),"1","0")</f>
        <v>0</v>
      </c>
      <c r="AN198" s="25" t="str">
        <f>IF(COUNTIF($AH198,"*ISP Team has convened*"),"1","0")</f>
        <v>0</v>
      </c>
      <c r="AO198" s="25" t="str">
        <f>IF(COUNTIF($AH198,"*Changes made to the ISP*"),"1","0")</f>
        <v>0</v>
      </c>
      <c r="AP198" s="25" t="str">
        <f>IF(COUNTIF($AH198,"*Assistive Device/Technology added to child's ISP*"),"1","0")</f>
        <v>0</v>
      </c>
      <c r="AQ198" s="25" t="str">
        <f>IF(COUNTIF($AH198,"*Adaptations made to meet identified sensory needs*"),"1","0")</f>
        <v>0</v>
      </c>
      <c r="AR198" s="25" t="str">
        <f>IF(COUNTIF($AH198,"*Consultation with psychiatrist/medication prescriber*"),"1","0")</f>
        <v>0</v>
      </c>
      <c r="AS198" s="25" t="str">
        <f>IF(COUNTIF($AH198,"*Consultation with Primary Care Physician/Dentist*"),"1","0")</f>
        <v>0</v>
      </c>
      <c r="AT198" s="25" t="str">
        <f>IF(COUNTIF($AH198,"*Environmental changes to the setting interior*"),"1","0")</f>
        <v>0</v>
      </c>
      <c r="AU198" s="25" t="str">
        <f>IF(COUNTIF($AH198,"*Door Window Dings Added*"),"1","0")</f>
        <v>0</v>
      </c>
      <c r="AV198" s="25" t="str">
        <f>IF(COUNTIF($AH198,"*Environmental changes to the child's bedroom*"),"1","0")</f>
        <v>0</v>
      </c>
      <c r="AW198" s="25" t="str">
        <f>IF(COUNTIF($AH198,"*Environmental changes to the setting exterior / property*"),"1","0")</f>
        <v>0</v>
      </c>
      <c r="AX198" s="25" t="str">
        <f>IF(COUNTIF($AH198,"*Changes made to the child's schedule*"),"1","0")</f>
        <v>0</v>
      </c>
      <c r="AY198" s="25" t="str">
        <f>IF(COUNTIF($AH198,"*Changes made to the child's protocols*"),"1","0")</f>
        <v>0</v>
      </c>
      <c r="AZ198" s="25" t="str">
        <f>IF(COUNTIF($AH198,"*Following a review of the restraints, no steps were taken to decrease the use of restraint/secusion during this reporting period*"),"1","0")</f>
        <v>0</v>
      </c>
    </row>
    <row r="199" spans="1:52" ht="50" customHeight="1" x14ac:dyDescent="0.35">
      <c r="A199" s="28" t="s">
        <v>614</v>
      </c>
      <c r="B199" s="25" t="s">
        <v>107</v>
      </c>
      <c r="C199" s="25" t="s">
        <v>113</v>
      </c>
      <c r="D199" s="25" t="s">
        <v>113</v>
      </c>
      <c r="E199" s="25" t="s">
        <v>112</v>
      </c>
      <c r="F199" s="25" t="s">
        <v>109</v>
      </c>
      <c r="G199" s="25" t="s">
        <v>20</v>
      </c>
      <c r="H199" s="25" t="s">
        <v>54</v>
      </c>
      <c r="I199" s="25">
        <v>2</v>
      </c>
      <c r="J199" s="25">
        <v>0</v>
      </c>
      <c r="K199" s="25">
        <v>0</v>
      </c>
      <c r="L199" s="25" t="s">
        <v>53</v>
      </c>
      <c r="M199" s="25" t="str">
        <f>IF(COUNTIF($L199,"*Three or fewer restraints/seclusion occurred during this reporting period*"),"1","0")</f>
        <v>1</v>
      </c>
      <c r="N199" s="25" t="str">
        <f>IF(COUNTIF($L199,"*Update has been made to the FBA*"),"1","0")</f>
        <v>0</v>
      </c>
      <c r="O199" s="25" t="str">
        <f>IF(COUNTIF($L199,"*Update has been made to the PBSP*"),"1","0")</f>
        <v>0</v>
      </c>
      <c r="P199" s="25" t="str">
        <f>IF(COUNTIF($L199,"*ISP Team has convened*"),"1","0")</f>
        <v>0</v>
      </c>
      <c r="Q199" s="25" t="str">
        <f>IF(COUNTIF($L199,"*General retraining of staff*"),"1","0")</f>
        <v>0</v>
      </c>
      <c r="R199" s="25" t="str">
        <f>IF(COUNTIF($L199,"*ISP Team has convened*"),"1","0")</f>
        <v>0</v>
      </c>
      <c r="S199" s="25" t="str">
        <f>IF(COUNTIF($L199,"*Changes made to the ISP*"),"1","0")</f>
        <v>0</v>
      </c>
      <c r="T199" s="25" t="str">
        <f>IF(COUNTIF($L199,"*Assistive Device/Technology added to child's ISP*"),"1","0")</f>
        <v>0</v>
      </c>
      <c r="U199" s="25" t="str">
        <f>IF(COUNTIF($L199,"*Adaptations made to meet identified sensory needs*"),"1","0")</f>
        <v>0</v>
      </c>
      <c r="V199" s="25" t="str">
        <f>IF(COUNTIF($L199,"*Consultation with psychiatrist/medication prescriber*"),"1","0")</f>
        <v>0</v>
      </c>
      <c r="W199" s="25" t="str">
        <f>IF(COUNTIF($L199,"*Consultation with Primary Care Physician/Dentist*"),"1","0")</f>
        <v>0</v>
      </c>
      <c r="X199" s="25" t="str">
        <f>IF(COUNTIF($L199,"*Environmental changes to the setting interior*"),"1","0")</f>
        <v>0</v>
      </c>
      <c r="Y199" s="25" t="str">
        <f>IF(COUNTIF($L199,"*Door Window Dings Added*"),"1","0")</f>
        <v>0</v>
      </c>
      <c r="Z199" s="25" t="str">
        <f>IF(COUNTIF($L199,"*Environmental changes to the child's bedroom*"),"1","0")</f>
        <v>0</v>
      </c>
      <c r="AA199" s="25" t="str">
        <f>IF(COUNTIF($L199,"*Environmental changes to the setting exterior / property*"),"1","0")</f>
        <v>0</v>
      </c>
      <c r="AB199" s="25" t="str">
        <f>IF(COUNTIF($L199,"*Changes made to the child's schedule*"),"1","0")</f>
        <v>0</v>
      </c>
      <c r="AC199" s="25" t="str">
        <f>IF(COUNTIF($L199,"*Changes made to the child's protocols*"),"1","0")</f>
        <v>0</v>
      </c>
      <c r="AD199" s="25" t="str">
        <f>IF(COUNTIF($L199,"*Following a review of the restraints, no steps were taken to decrease the use of restraint/secusion during this reporting period*"),"1","0")</f>
        <v>0</v>
      </c>
      <c r="AE199" s="25">
        <v>0</v>
      </c>
      <c r="AF199" s="25">
        <v>0</v>
      </c>
      <c r="AG199" s="25">
        <v>0</v>
      </c>
      <c r="AH199" s="25" t="s">
        <v>53</v>
      </c>
      <c r="AI199" s="25" t="str">
        <f>IF(COUNTIF($AH199,"*Three or fewer restraints/seclusion occurred during this reporting period*"),"1","0")</f>
        <v>1</v>
      </c>
      <c r="AJ199" s="25" t="str">
        <f>IF(COUNTIF($AH199,"*Update has been made to the FBA*"),"1","0")</f>
        <v>0</v>
      </c>
      <c r="AK199" s="25" t="str">
        <f>IF(COUNTIF($AH199,"*Update has been made to the PBSP*"),"1","0")</f>
        <v>0</v>
      </c>
      <c r="AL199" s="25" t="str">
        <f>IF(COUNTIF($AH199,"*ISP Team has convened*"),"1","0")</f>
        <v>0</v>
      </c>
      <c r="AM199" s="25" t="str">
        <f>IF(COUNTIF($AH199,"*General retraining of staff*"),"1","0")</f>
        <v>0</v>
      </c>
      <c r="AN199" s="25" t="str">
        <f>IF(COUNTIF($AH199,"*ISP Team has convened*"),"1","0")</f>
        <v>0</v>
      </c>
      <c r="AO199" s="25" t="str">
        <f>IF(COUNTIF($AH199,"*Changes made to the ISP*"),"1","0")</f>
        <v>0</v>
      </c>
      <c r="AP199" s="25" t="str">
        <f>IF(COUNTIF($AH199,"*Assistive Device/Technology added to child's ISP*"),"1","0")</f>
        <v>0</v>
      </c>
      <c r="AQ199" s="25" t="str">
        <f>IF(COUNTIF($AH199,"*Adaptations made to meet identified sensory needs*"),"1","0")</f>
        <v>0</v>
      </c>
      <c r="AR199" s="25" t="str">
        <f>IF(COUNTIF($AH199,"*Consultation with psychiatrist/medication prescriber*"),"1","0")</f>
        <v>0</v>
      </c>
      <c r="AS199" s="25" t="str">
        <f>IF(COUNTIF($AH199,"*Consultation with Primary Care Physician/Dentist*"),"1","0")</f>
        <v>0</v>
      </c>
      <c r="AT199" s="25" t="str">
        <f>IF(COUNTIF($AH199,"*Environmental changes to the setting interior*"),"1","0")</f>
        <v>0</v>
      </c>
      <c r="AU199" s="25" t="str">
        <f>IF(COUNTIF($AH199,"*Door Window Dings Added*"),"1","0")</f>
        <v>0</v>
      </c>
      <c r="AV199" s="25" t="str">
        <f>IF(COUNTIF($AH199,"*Environmental changes to the child's bedroom*"),"1","0")</f>
        <v>0</v>
      </c>
      <c r="AW199" s="25" t="str">
        <f>IF(COUNTIF($AH199,"*Environmental changes to the setting exterior / property*"),"1","0")</f>
        <v>0</v>
      </c>
      <c r="AX199" s="25" t="str">
        <f>IF(COUNTIF($AH199,"*Changes made to the child's schedule*"),"1","0")</f>
        <v>0</v>
      </c>
      <c r="AY199" s="25" t="str">
        <f>IF(COUNTIF($AH199,"*Changes made to the child's protocols*"),"1","0")</f>
        <v>0</v>
      </c>
      <c r="AZ199" s="25" t="str">
        <f>IF(COUNTIF($AH199,"*Following a review of the restraints, no steps were taken to decrease the use of restraint/secusion during this reporting period*"),"1","0")</f>
        <v>0</v>
      </c>
    </row>
    <row r="200" spans="1:52" ht="50" customHeight="1" x14ac:dyDescent="0.35">
      <c r="A200" s="28" t="s">
        <v>615</v>
      </c>
      <c r="B200" s="25" t="s">
        <v>107</v>
      </c>
      <c r="C200" s="25" t="s">
        <v>108</v>
      </c>
      <c r="D200" s="25" t="s">
        <v>108</v>
      </c>
      <c r="E200" s="25" t="s">
        <v>112</v>
      </c>
      <c r="F200" s="25" t="s">
        <v>109</v>
      </c>
      <c r="G200" s="25" t="s">
        <v>20</v>
      </c>
      <c r="H200" s="25" t="s">
        <v>54</v>
      </c>
      <c r="I200" s="25">
        <v>2</v>
      </c>
      <c r="J200" s="25">
        <v>0</v>
      </c>
      <c r="K200" s="25">
        <v>0</v>
      </c>
      <c r="L200" s="25" t="s">
        <v>154</v>
      </c>
      <c r="M200" s="25" t="str">
        <f>IF(COUNTIF($L200,"*Three or fewer restraints/seclusion occurred during this reporting period*"),"1","0")</f>
        <v>0</v>
      </c>
      <c r="N200" s="25" t="str">
        <f>IF(COUNTIF($L200,"*Update has been made to the FBA*"),"1","0")</f>
        <v>0</v>
      </c>
      <c r="O200" s="25" t="str">
        <f>IF(COUNTIF($L200,"*Update has been made to the PBSP*"),"1","0")</f>
        <v>0</v>
      </c>
      <c r="P200" s="25" t="str">
        <f>IF(COUNTIF($L200,"*ISP Team has convened*"),"1","0")</f>
        <v>1</v>
      </c>
      <c r="Q200" s="25" t="str">
        <f>IF(COUNTIF($L200,"*General retraining of staff*"),"1","0")</f>
        <v>0</v>
      </c>
      <c r="R200" s="25" t="str">
        <f>IF(COUNTIF($L200,"*ISP Team has convened*"),"1","0")</f>
        <v>1</v>
      </c>
      <c r="S200" s="25" t="str">
        <f>IF(COUNTIF($L200,"*Changes made to the ISP*"),"1","0")</f>
        <v>0</v>
      </c>
      <c r="T200" s="25" t="str">
        <f>IF(COUNTIF($L200,"*Assistive Device/Technology added to child's ISP*"),"1","0")</f>
        <v>0</v>
      </c>
      <c r="U200" s="25" t="str">
        <f>IF(COUNTIF($L200,"*Adaptations made to meet identified sensory needs*"),"1","0")</f>
        <v>0</v>
      </c>
      <c r="V200" s="25" t="str">
        <f>IF(COUNTIF($L200,"*Consultation with psychiatrist/medication prescriber*"),"1","0")</f>
        <v>0</v>
      </c>
      <c r="W200" s="25" t="str">
        <f>IF(COUNTIF($L200,"*Consultation with Primary Care Physician/Dentist*"),"1","0")</f>
        <v>0</v>
      </c>
      <c r="X200" s="25" t="str">
        <f>IF(COUNTIF($L200,"*Environmental changes to the setting interior*"),"1","0")</f>
        <v>0</v>
      </c>
      <c r="Y200" s="25" t="str">
        <f>IF(COUNTIF($L200,"*Door Window Dings Added*"),"1","0")</f>
        <v>0</v>
      </c>
      <c r="Z200" s="25" t="str">
        <f>IF(COUNTIF($L200,"*Environmental changes to the child's bedroom*"),"1","0")</f>
        <v>0</v>
      </c>
      <c r="AA200" s="25" t="str">
        <f>IF(COUNTIF($L200,"*Environmental changes to the setting exterior / property*"),"1","0")</f>
        <v>0</v>
      </c>
      <c r="AB200" s="25" t="str">
        <f>IF(COUNTIF($L200,"*Changes made to the child's schedule*"),"1","0")</f>
        <v>0</v>
      </c>
      <c r="AC200" s="25" t="str">
        <f>IF(COUNTIF($L200,"*Changes made to the child's protocols*"),"1","0")</f>
        <v>0</v>
      </c>
      <c r="AD200" s="25" t="str">
        <f>IF(COUNTIF($L200,"*Following a review of the restraints, no steps were taken to decrease the use of restraint/secusion during this reporting period*"),"1","0")</f>
        <v>0</v>
      </c>
      <c r="AE200" s="25">
        <v>0</v>
      </c>
      <c r="AF200" s="25">
        <v>0</v>
      </c>
      <c r="AG200" s="25">
        <v>0</v>
      </c>
      <c r="AH200" s="25" t="s">
        <v>154</v>
      </c>
      <c r="AI200" s="25" t="str">
        <f>IF(COUNTIF($AH200,"*Three or fewer restraints/seclusion occurred during this reporting period*"),"1","0")</f>
        <v>0</v>
      </c>
      <c r="AJ200" s="25" t="str">
        <f>IF(COUNTIF($AH200,"*Update has been made to the FBA*"),"1","0")</f>
        <v>0</v>
      </c>
      <c r="AK200" s="25" t="str">
        <f>IF(COUNTIF($AH200,"*Update has been made to the PBSP*"),"1","0")</f>
        <v>0</v>
      </c>
      <c r="AL200" s="25" t="str">
        <f>IF(COUNTIF($AH200,"*ISP Team has convened*"),"1","0")</f>
        <v>1</v>
      </c>
      <c r="AM200" s="25" t="str">
        <f>IF(COUNTIF($AH200,"*General retraining of staff*"),"1","0")</f>
        <v>0</v>
      </c>
      <c r="AN200" s="25" t="str">
        <f>IF(COUNTIF($AH200,"*ISP Team has convened*"),"1","0")</f>
        <v>1</v>
      </c>
      <c r="AO200" s="25" t="str">
        <f>IF(COUNTIF($AH200,"*Changes made to the ISP*"),"1","0")</f>
        <v>0</v>
      </c>
      <c r="AP200" s="25" t="str">
        <f>IF(COUNTIF($AH200,"*Assistive Device/Technology added to child's ISP*"),"1","0")</f>
        <v>0</v>
      </c>
      <c r="AQ200" s="25" t="str">
        <f>IF(COUNTIF($AH200,"*Adaptations made to meet identified sensory needs*"),"1","0")</f>
        <v>0</v>
      </c>
      <c r="AR200" s="25" t="str">
        <f>IF(COUNTIF($AH200,"*Consultation with psychiatrist/medication prescriber*"),"1","0")</f>
        <v>0</v>
      </c>
      <c r="AS200" s="25" t="str">
        <f>IF(COUNTIF($AH200,"*Consultation with Primary Care Physician/Dentist*"),"1","0")</f>
        <v>0</v>
      </c>
      <c r="AT200" s="25" t="str">
        <f>IF(COUNTIF($AH200,"*Environmental changes to the setting interior*"),"1","0")</f>
        <v>0</v>
      </c>
      <c r="AU200" s="25" t="str">
        <f>IF(COUNTIF($AH200,"*Door Window Dings Added*"),"1","0")</f>
        <v>0</v>
      </c>
      <c r="AV200" s="25" t="str">
        <f>IF(COUNTIF($AH200,"*Environmental changes to the child's bedroom*"),"1","0")</f>
        <v>0</v>
      </c>
      <c r="AW200" s="25" t="str">
        <f>IF(COUNTIF($AH200,"*Environmental changes to the setting exterior / property*"),"1","0")</f>
        <v>0</v>
      </c>
      <c r="AX200" s="25" t="str">
        <f>IF(COUNTIF($AH200,"*Changes made to the child's schedule*"),"1","0")</f>
        <v>0</v>
      </c>
      <c r="AY200" s="25" t="str">
        <f>IF(COUNTIF($AH200,"*Changes made to the child's protocols*"),"1","0")</f>
        <v>0</v>
      </c>
      <c r="AZ200" s="25" t="str">
        <f>IF(COUNTIF($AH200,"*Following a review of the restraints, no steps were taken to decrease the use of restraint/secusion during this reporting period*"),"1","0")</f>
        <v>0</v>
      </c>
    </row>
    <row r="201" spans="1:52" ht="50" customHeight="1" x14ac:dyDescent="0.35">
      <c r="A201" s="28" t="s">
        <v>616</v>
      </c>
      <c r="B201" s="30" t="s">
        <v>643</v>
      </c>
      <c r="C201" s="30" t="s">
        <v>643</v>
      </c>
      <c r="D201" s="30" t="s">
        <v>643</v>
      </c>
      <c r="E201" s="30" t="s">
        <v>643</v>
      </c>
      <c r="F201" s="30" t="s">
        <v>643</v>
      </c>
      <c r="G201" s="30" t="s">
        <v>643</v>
      </c>
      <c r="H201" s="30" t="s">
        <v>643</v>
      </c>
      <c r="I201" s="25">
        <v>3</v>
      </c>
      <c r="J201" s="25">
        <v>0</v>
      </c>
      <c r="K201" s="25">
        <v>0</v>
      </c>
      <c r="L201" s="25" t="s">
        <v>154</v>
      </c>
      <c r="M201" s="25" t="str">
        <f>IF(COUNTIF($L201,"*Three or fewer restraints/seclusion occurred during this reporting period*"),"1","0")</f>
        <v>0</v>
      </c>
      <c r="N201" s="25" t="str">
        <f>IF(COUNTIF($L201,"*Update has been made to the FBA*"),"1","0")</f>
        <v>0</v>
      </c>
      <c r="O201" s="25" t="str">
        <f>IF(COUNTIF($L201,"*Update has been made to the PBSP*"),"1","0")</f>
        <v>0</v>
      </c>
      <c r="P201" s="25" t="str">
        <f>IF(COUNTIF($L201,"*ISP Team has convened*"),"1","0")</f>
        <v>1</v>
      </c>
      <c r="Q201" s="25" t="str">
        <f>IF(COUNTIF($L201,"*General retraining of staff*"),"1","0")</f>
        <v>0</v>
      </c>
      <c r="R201" s="25" t="str">
        <f>IF(COUNTIF($L201,"*ISP Team has convened*"),"1","0")</f>
        <v>1</v>
      </c>
      <c r="S201" s="25" t="str">
        <f>IF(COUNTIF($L201,"*Changes made to the ISP*"),"1","0")</f>
        <v>0</v>
      </c>
      <c r="T201" s="25" t="str">
        <f>IF(COUNTIF($L201,"*Assistive Device/Technology added to child's ISP*"),"1","0")</f>
        <v>0</v>
      </c>
      <c r="U201" s="25" t="str">
        <f>IF(COUNTIF($L201,"*Adaptations made to meet identified sensory needs*"),"1","0")</f>
        <v>0</v>
      </c>
      <c r="V201" s="25" t="str">
        <f>IF(COUNTIF($L201,"*Consultation with psychiatrist/medication prescriber*"),"1","0")</f>
        <v>0</v>
      </c>
      <c r="W201" s="25" t="str">
        <f>IF(COUNTIF($L201,"*Consultation with Primary Care Physician/Dentist*"),"1","0")</f>
        <v>0</v>
      </c>
      <c r="X201" s="25" t="str">
        <f>IF(COUNTIF($L201,"*Environmental changes to the setting interior*"),"1","0")</f>
        <v>0</v>
      </c>
      <c r="Y201" s="25" t="str">
        <f>IF(COUNTIF($L201,"*Door Window Dings Added*"),"1","0")</f>
        <v>0</v>
      </c>
      <c r="Z201" s="25" t="str">
        <f>IF(COUNTIF($L201,"*Environmental changes to the child's bedroom*"),"1","0")</f>
        <v>0</v>
      </c>
      <c r="AA201" s="25" t="str">
        <f>IF(COUNTIF($L201,"*Environmental changes to the setting exterior / property*"),"1","0")</f>
        <v>0</v>
      </c>
      <c r="AB201" s="25" t="str">
        <f>IF(COUNTIF($L201,"*Changes made to the child's schedule*"),"1","0")</f>
        <v>0</v>
      </c>
      <c r="AC201" s="25" t="str">
        <f>IF(COUNTIF($L201,"*Changes made to the child's protocols*"),"1","0")</f>
        <v>0</v>
      </c>
      <c r="AD201" s="25" t="str">
        <f>IF(COUNTIF($L201,"*Following a review of the restraints, no steps were taken to decrease the use of restraint/secusion during this reporting period*"),"1","0")</f>
        <v>0</v>
      </c>
      <c r="AE201" s="25">
        <v>0</v>
      </c>
      <c r="AF201" s="25">
        <v>0</v>
      </c>
      <c r="AG201" s="25">
        <v>0</v>
      </c>
      <c r="AH201" s="25" t="s">
        <v>190</v>
      </c>
      <c r="AI201" s="25" t="str">
        <f>IF(COUNTIF($AH201,"*Three or fewer restraints/seclusion occurred during this reporting period*"),"1","0")</f>
        <v>1</v>
      </c>
      <c r="AJ201" s="25" t="str">
        <f>IF(COUNTIF($AH201,"*Update has been made to the FBA*"),"1","0")</f>
        <v>0</v>
      </c>
      <c r="AK201" s="25" t="str">
        <f>IF(COUNTIF($AH201,"*Update has been made to the PBSP*"),"1","0")</f>
        <v>0</v>
      </c>
      <c r="AL201" s="25" t="str">
        <f>IF(COUNTIF($AH201,"*ISP Team has convened*"),"1","0")</f>
        <v>1</v>
      </c>
      <c r="AM201" s="25" t="str">
        <f>IF(COUNTIF($AH201,"*General retraining of staff*"),"1","0")</f>
        <v>0</v>
      </c>
      <c r="AN201" s="25" t="str">
        <f>IF(COUNTIF($AH201,"*ISP Team has convened*"),"1","0")</f>
        <v>1</v>
      </c>
      <c r="AO201" s="25" t="str">
        <f>IF(COUNTIF($AH201,"*Changes made to the ISP*"),"1","0")</f>
        <v>0</v>
      </c>
      <c r="AP201" s="25" t="str">
        <f>IF(COUNTIF($AH201,"*Assistive Device/Technology added to child's ISP*"),"1","0")</f>
        <v>0</v>
      </c>
      <c r="AQ201" s="25" t="str">
        <f>IF(COUNTIF($AH201,"*Adaptations made to meet identified sensory needs*"),"1","0")</f>
        <v>0</v>
      </c>
      <c r="AR201" s="25" t="str">
        <f>IF(COUNTIF($AH201,"*Consultation with psychiatrist/medication prescriber*"),"1","0")</f>
        <v>0</v>
      </c>
      <c r="AS201" s="25" t="str">
        <f>IF(COUNTIF($AH201,"*Consultation with Primary Care Physician/Dentist*"),"1","0")</f>
        <v>0</v>
      </c>
      <c r="AT201" s="25" t="str">
        <f>IF(COUNTIF($AH201,"*Environmental changes to the setting interior*"),"1","0")</f>
        <v>0</v>
      </c>
      <c r="AU201" s="25" t="str">
        <f>IF(COUNTIF($AH201,"*Door Window Dings Added*"),"1","0")</f>
        <v>0</v>
      </c>
      <c r="AV201" s="25" t="str">
        <f>IF(COUNTIF($AH201,"*Environmental changes to the child's bedroom*"),"1","0")</f>
        <v>0</v>
      </c>
      <c r="AW201" s="25" t="str">
        <f>IF(COUNTIF($AH201,"*Environmental changes to the setting exterior / property*"),"1","0")</f>
        <v>0</v>
      </c>
      <c r="AX201" s="25" t="str">
        <f>IF(COUNTIF($AH201,"*Changes made to the child's schedule*"),"1","0")</f>
        <v>0</v>
      </c>
      <c r="AY201" s="25" t="str">
        <f>IF(COUNTIF($AH201,"*Changes made to the child's protocols*"),"1","0")</f>
        <v>0</v>
      </c>
      <c r="AZ201" s="25" t="str">
        <f>IF(COUNTIF($AH201,"*Following a review of the restraints, no steps were taken to decrease the use of restraint/secusion during this reporting period*"),"1","0")</f>
        <v>0</v>
      </c>
    </row>
    <row r="202" spans="1:52" ht="50" customHeight="1" x14ac:dyDescent="0.35">
      <c r="A202" s="28" t="s">
        <v>617</v>
      </c>
      <c r="B202" s="30" t="s">
        <v>643</v>
      </c>
      <c r="C202" s="30" t="s">
        <v>643</v>
      </c>
      <c r="D202" s="30" t="s">
        <v>643</v>
      </c>
      <c r="E202" s="30" t="s">
        <v>643</v>
      </c>
      <c r="F202" s="30" t="s">
        <v>643</v>
      </c>
      <c r="G202" s="30" t="s">
        <v>643</v>
      </c>
      <c r="H202" s="30" t="s">
        <v>643</v>
      </c>
      <c r="I202" s="25">
        <v>3</v>
      </c>
      <c r="J202" s="25">
        <v>0</v>
      </c>
      <c r="K202" s="25">
        <v>0</v>
      </c>
      <c r="L202" s="25" t="s">
        <v>164</v>
      </c>
      <c r="M202" s="25" t="str">
        <f>IF(COUNTIF($L202,"*Three or fewer restraints/seclusion occurred during this reporting period*"),"1","0")</f>
        <v>0</v>
      </c>
      <c r="N202" s="25" t="str">
        <f>IF(COUNTIF($L202,"*Update has been made to the FBA*"),"1","0")</f>
        <v>0</v>
      </c>
      <c r="O202" s="25" t="str">
        <f>IF(COUNTIF($L202,"*Update has been made to the PBSP*"),"1","0")</f>
        <v>0</v>
      </c>
      <c r="P202" s="25" t="str">
        <f>IF(COUNTIF($L202,"*ISP Team has convened*"),"1","0")</f>
        <v>0</v>
      </c>
      <c r="Q202" s="25" t="str">
        <f>IF(COUNTIF($L202,"*General retraining of staff*"),"1","0")</f>
        <v>0</v>
      </c>
      <c r="R202" s="25" t="str">
        <f>IF(COUNTIF($L202,"*ISP Team has convened*"),"1","0")</f>
        <v>0</v>
      </c>
      <c r="S202" s="25" t="str">
        <f>IF(COUNTIF($L202,"*Changes made to the ISP*"),"1","0")</f>
        <v>0</v>
      </c>
      <c r="T202" s="25" t="str">
        <f>IF(COUNTIF($L202,"*Assistive Device/Technology added to child's ISP*"),"1","0")</f>
        <v>0</v>
      </c>
      <c r="U202" s="25" t="str">
        <f>IF(COUNTIF($L202,"*Adaptations made to meet identified sensory needs*"),"1","0")</f>
        <v>0</v>
      </c>
      <c r="V202" s="25" t="str">
        <f>IF(COUNTIF($L202,"*Consultation with psychiatrist/medication prescriber*"),"1","0")</f>
        <v>0</v>
      </c>
      <c r="W202" s="25" t="str">
        <f>IF(COUNTIF($L202,"*Consultation with Primary Care Physician/Dentist*"),"1","0")</f>
        <v>0</v>
      </c>
      <c r="X202" s="25" t="str">
        <f>IF(COUNTIF($L202,"*Environmental changes to the setting interior*"),"1","0")</f>
        <v>0</v>
      </c>
      <c r="Y202" s="25" t="str">
        <f>IF(COUNTIF($L202,"*Door Window Dings Added*"),"1","0")</f>
        <v>0</v>
      </c>
      <c r="Z202" s="25" t="str">
        <f>IF(COUNTIF($L202,"*Environmental changes to the child's bedroom*"),"1","0")</f>
        <v>0</v>
      </c>
      <c r="AA202" s="25" t="str">
        <f>IF(COUNTIF($L202,"*Environmental changes to the setting exterior / property*"),"1","0")</f>
        <v>0</v>
      </c>
      <c r="AB202" s="25" t="str">
        <f>IF(COUNTIF($L202,"*Changes made to the child's schedule*"),"1","0")</f>
        <v>0</v>
      </c>
      <c r="AC202" s="25" t="str">
        <f>IF(COUNTIF($L202,"*Changes made to the child's protocols*"),"1","0")</f>
        <v>0</v>
      </c>
      <c r="AD202" s="25" t="str">
        <f>IF(COUNTIF($L202,"*Following a review of the restraints, no steps were taken to decrease the use of restraint/secusion during this reporting period*"),"1","0")</f>
        <v>0</v>
      </c>
      <c r="AE202" s="25">
        <v>0</v>
      </c>
      <c r="AF202" s="25">
        <v>0</v>
      </c>
      <c r="AG202" s="25">
        <v>0</v>
      </c>
      <c r="AH202" s="25" t="s">
        <v>53</v>
      </c>
      <c r="AI202" s="25" t="str">
        <f>IF(COUNTIF($AH202,"*Three or fewer restraints/seclusion occurred during this reporting period*"),"1","0")</f>
        <v>1</v>
      </c>
      <c r="AJ202" s="25" t="str">
        <f>IF(COUNTIF($AH202,"*Update has been made to the FBA*"),"1","0")</f>
        <v>0</v>
      </c>
      <c r="AK202" s="25" t="str">
        <f>IF(COUNTIF($AH202,"*Update has been made to the PBSP*"),"1","0")</f>
        <v>0</v>
      </c>
      <c r="AL202" s="25" t="str">
        <f>IF(COUNTIF($AH202,"*ISP Team has convened*"),"1","0")</f>
        <v>0</v>
      </c>
      <c r="AM202" s="25" t="str">
        <f>IF(COUNTIF($AH202,"*General retraining of staff*"),"1","0")</f>
        <v>0</v>
      </c>
      <c r="AN202" s="25" t="str">
        <f>IF(COUNTIF($AH202,"*ISP Team has convened*"),"1","0")</f>
        <v>0</v>
      </c>
      <c r="AO202" s="25" t="str">
        <f>IF(COUNTIF($AH202,"*Changes made to the ISP*"),"1","0")</f>
        <v>0</v>
      </c>
      <c r="AP202" s="25" t="str">
        <f>IF(COUNTIF($AH202,"*Assistive Device/Technology added to child's ISP*"),"1","0")</f>
        <v>0</v>
      </c>
      <c r="AQ202" s="25" t="str">
        <f>IF(COUNTIF($AH202,"*Adaptations made to meet identified sensory needs*"),"1","0")</f>
        <v>0</v>
      </c>
      <c r="AR202" s="25" t="str">
        <f>IF(COUNTIF($AH202,"*Consultation with psychiatrist/medication prescriber*"),"1","0")</f>
        <v>0</v>
      </c>
      <c r="AS202" s="25" t="str">
        <f>IF(COUNTIF($AH202,"*Consultation with Primary Care Physician/Dentist*"),"1","0")</f>
        <v>0</v>
      </c>
      <c r="AT202" s="25" t="str">
        <f>IF(COUNTIF($AH202,"*Environmental changes to the setting interior*"),"1","0")</f>
        <v>0</v>
      </c>
      <c r="AU202" s="25" t="str">
        <f>IF(COUNTIF($AH202,"*Door Window Dings Added*"),"1","0")</f>
        <v>0</v>
      </c>
      <c r="AV202" s="25" t="str">
        <f>IF(COUNTIF($AH202,"*Environmental changes to the child's bedroom*"),"1","0")</f>
        <v>0</v>
      </c>
      <c r="AW202" s="25" t="str">
        <f>IF(COUNTIF($AH202,"*Environmental changes to the setting exterior / property*"),"1","0")</f>
        <v>0</v>
      </c>
      <c r="AX202" s="25" t="str">
        <f>IF(COUNTIF($AH202,"*Changes made to the child's schedule*"),"1","0")</f>
        <v>0</v>
      </c>
      <c r="AY202" s="25" t="str">
        <f>IF(COUNTIF($AH202,"*Changes made to the child's protocols*"),"1","0")</f>
        <v>0</v>
      </c>
      <c r="AZ202" s="25" t="str">
        <f>IF(COUNTIF($AH202,"*Following a review of the restraints, no steps were taken to decrease the use of restraint/secusion during this reporting period*"),"1","0")</f>
        <v>0</v>
      </c>
    </row>
    <row r="203" spans="1:52" s="27" customFormat="1" ht="50" customHeight="1" x14ac:dyDescent="0.35">
      <c r="A203" s="28" t="s">
        <v>618</v>
      </c>
      <c r="B203" s="30" t="s">
        <v>643</v>
      </c>
      <c r="C203" s="30" t="s">
        <v>643</v>
      </c>
      <c r="D203" s="30" t="s">
        <v>643</v>
      </c>
      <c r="E203" s="30" t="s">
        <v>643</v>
      </c>
      <c r="F203" s="30" t="s">
        <v>643</v>
      </c>
      <c r="G203" s="30" t="s">
        <v>643</v>
      </c>
      <c r="H203" s="30" t="s">
        <v>643</v>
      </c>
      <c r="I203" s="25">
        <v>3</v>
      </c>
      <c r="J203" s="25">
        <v>1</v>
      </c>
      <c r="K203" s="25">
        <v>0</v>
      </c>
      <c r="L203" s="25" t="s">
        <v>53</v>
      </c>
      <c r="M203" s="25" t="str">
        <f>IF(COUNTIF($L203,"*Three or fewer restraints/seclusion occurred during this reporting period*"),"1","0")</f>
        <v>1</v>
      </c>
      <c r="N203" s="25" t="str">
        <f>IF(COUNTIF($L203,"*Update has been made to the FBA*"),"1","0")</f>
        <v>0</v>
      </c>
      <c r="O203" s="25" t="str">
        <f>IF(COUNTIF($L203,"*Update has been made to the PBSP*"),"1","0")</f>
        <v>0</v>
      </c>
      <c r="P203" s="25" t="str">
        <f>IF(COUNTIF($L203,"*ISP Team has convened*"),"1","0")</f>
        <v>0</v>
      </c>
      <c r="Q203" s="25" t="str">
        <f>IF(COUNTIF($L203,"*General retraining of staff*"),"1","0")</f>
        <v>0</v>
      </c>
      <c r="R203" s="25" t="str">
        <f>IF(COUNTIF($L203,"*ISP Team has convened*"),"1","0")</f>
        <v>0</v>
      </c>
      <c r="S203" s="25" t="str">
        <f>IF(COUNTIF($L203,"*Changes made to the ISP*"),"1","0")</f>
        <v>0</v>
      </c>
      <c r="T203" s="25" t="str">
        <f>IF(COUNTIF($L203,"*Assistive Device/Technology added to child's ISP*"),"1","0")</f>
        <v>0</v>
      </c>
      <c r="U203" s="25" t="str">
        <f>IF(COUNTIF($L203,"*Adaptations made to meet identified sensory needs*"),"1","0")</f>
        <v>0</v>
      </c>
      <c r="V203" s="25" t="str">
        <f>IF(COUNTIF($L203,"*Consultation with psychiatrist/medication prescriber*"),"1","0")</f>
        <v>0</v>
      </c>
      <c r="W203" s="25" t="str">
        <f>IF(COUNTIF($L203,"*Consultation with Primary Care Physician/Dentist*"),"1","0")</f>
        <v>0</v>
      </c>
      <c r="X203" s="25" t="str">
        <f>IF(COUNTIF($L203,"*Environmental changes to the setting interior*"),"1","0")</f>
        <v>0</v>
      </c>
      <c r="Y203" s="25" t="str">
        <f>IF(COUNTIF($L203,"*Door Window Dings Added*"),"1","0")</f>
        <v>0</v>
      </c>
      <c r="Z203" s="25" t="str">
        <f>IF(COUNTIF($L203,"*Environmental changes to the child's bedroom*"),"1","0")</f>
        <v>0</v>
      </c>
      <c r="AA203" s="25" t="str">
        <f>IF(COUNTIF($L203,"*Environmental changes to the setting exterior / property*"),"1","0")</f>
        <v>0</v>
      </c>
      <c r="AB203" s="25" t="str">
        <f>IF(COUNTIF($L203,"*Changes made to the child's schedule*"),"1","0")</f>
        <v>0</v>
      </c>
      <c r="AC203" s="25" t="str">
        <f>IF(COUNTIF($L203,"*Changes made to the child's protocols*"),"1","0")</f>
        <v>0</v>
      </c>
      <c r="AD203" s="25" t="str">
        <f>IF(COUNTIF($L203,"*Following a review of the restraints, no steps were taken to decrease the use of restraint/secusion during this reporting period*"),"1","0")</f>
        <v>0</v>
      </c>
      <c r="AE203" s="25">
        <v>0</v>
      </c>
      <c r="AF203" s="25">
        <v>0</v>
      </c>
      <c r="AG203" s="25">
        <v>0</v>
      </c>
      <c r="AH203" s="25" t="s">
        <v>53</v>
      </c>
      <c r="AI203" s="25" t="str">
        <f>IF(COUNTIF($AH203,"*Three or fewer restraints/seclusion occurred during this reporting period*"),"1","0")</f>
        <v>1</v>
      </c>
      <c r="AJ203" s="25" t="str">
        <f>IF(COUNTIF($AH203,"*Update has been made to the FBA*"),"1","0")</f>
        <v>0</v>
      </c>
      <c r="AK203" s="25" t="str">
        <f>IF(COUNTIF($AH203,"*Update has been made to the PBSP*"),"1","0")</f>
        <v>0</v>
      </c>
      <c r="AL203" s="25" t="str">
        <f>IF(COUNTIF($AH203,"*ISP Team has convened*"),"1","0")</f>
        <v>0</v>
      </c>
      <c r="AM203" s="25" t="str">
        <f>IF(COUNTIF($AH203,"*General retraining of staff*"),"1","0")</f>
        <v>0</v>
      </c>
      <c r="AN203" s="25" t="str">
        <f>IF(COUNTIF($AH203,"*ISP Team has convened*"),"1","0")</f>
        <v>0</v>
      </c>
      <c r="AO203" s="25" t="str">
        <f>IF(COUNTIF($AH203,"*Changes made to the ISP*"),"1","0")</f>
        <v>0</v>
      </c>
      <c r="AP203" s="25" t="str">
        <f>IF(COUNTIF($AH203,"*Assistive Device/Technology added to child's ISP*"),"1","0")</f>
        <v>0</v>
      </c>
      <c r="AQ203" s="25" t="str">
        <f>IF(COUNTIF($AH203,"*Adaptations made to meet identified sensory needs*"),"1","0")</f>
        <v>0</v>
      </c>
      <c r="AR203" s="25" t="str">
        <f>IF(COUNTIF($AH203,"*Consultation with psychiatrist/medication prescriber*"),"1","0")</f>
        <v>0</v>
      </c>
      <c r="AS203" s="25" t="str">
        <f>IF(COUNTIF($AH203,"*Consultation with Primary Care Physician/Dentist*"),"1","0")</f>
        <v>0</v>
      </c>
      <c r="AT203" s="25" t="str">
        <f>IF(COUNTIF($AH203,"*Environmental changes to the setting interior*"),"1","0")</f>
        <v>0</v>
      </c>
      <c r="AU203" s="25" t="str">
        <f>IF(COUNTIF($AH203,"*Door Window Dings Added*"),"1","0")</f>
        <v>0</v>
      </c>
      <c r="AV203" s="25" t="str">
        <f>IF(COUNTIF($AH203,"*Environmental changes to the child's bedroom*"),"1","0")</f>
        <v>0</v>
      </c>
      <c r="AW203" s="25" t="str">
        <f>IF(COUNTIF($AH203,"*Environmental changes to the setting exterior / property*"),"1","0")</f>
        <v>0</v>
      </c>
      <c r="AX203" s="25" t="str">
        <f>IF(COUNTIF($AH203,"*Changes made to the child's schedule*"),"1","0")</f>
        <v>0</v>
      </c>
      <c r="AY203" s="25" t="str">
        <f>IF(COUNTIF($AH203,"*Changes made to the child's protocols*"),"1","0")</f>
        <v>0</v>
      </c>
      <c r="AZ203" s="25" t="str">
        <f>IF(COUNTIF($AH203,"*Following a review of the restraints, no steps were taken to decrease the use of restraint/secusion during this reporting period*"),"1","0")</f>
        <v>0</v>
      </c>
    </row>
    <row r="204" spans="1:52" ht="50" customHeight="1" x14ac:dyDescent="0.35">
      <c r="A204" s="28" t="s">
        <v>619</v>
      </c>
      <c r="B204" s="30" t="s">
        <v>643</v>
      </c>
      <c r="C204" s="30" t="s">
        <v>643</v>
      </c>
      <c r="D204" s="30" t="s">
        <v>643</v>
      </c>
      <c r="E204" s="30" t="s">
        <v>643</v>
      </c>
      <c r="F204" s="30" t="s">
        <v>643</v>
      </c>
      <c r="G204" s="30" t="s">
        <v>643</v>
      </c>
      <c r="H204" s="30" t="s">
        <v>643</v>
      </c>
      <c r="I204" s="25">
        <v>3</v>
      </c>
      <c r="J204" s="25">
        <v>0</v>
      </c>
      <c r="K204" s="25">
        <v>0</v>
      </c>
      <c r="L204" s="25" t="s">
        <v>53</v>
      </c>
      <c r="M204" s="25" t="str">
        <f>IF(COUNTIF($L204,"*Three or fewer restraints/seclusion occurred during this reporting period*"),"1","0")</f>
        <v>1</v>
      </c>
      <c r="N204" s="25" t="str">
        <f>IF(COUNTIF($L204,"*Update has been made to the FBA*"),"1","0")</f>
        <v>0</v>
      </c>
      <c r="O204" s="25" t="str">
        <f>IF(COUNTIF($L204,"*Update has been made to the PBSP*"),"1","0")</f>
        <v>0</v>
      </c>
      <c r="P204" s="25" t="str">
        <f>IF(COUNTIF($L204,"*ISP Team has convened*"),"1","0")</f>
        <v>0</v>
      </c>
      <c r="Q204" s="25" t="str">
        <f>IF(COUNTIF($L204,"*General retraining of staff*"),"1","0")</f>
        <v>0</v>
      </c>
      <c r="R204" s="25" t="str">
        <f>IF(COUNTIF($L204,"*ISP Team has convened*"),"1","0")</f>
        <v>0</v>
      </c>
      <c r="S204" s="25" t="str">
        <f>IF(COUNTIF($L204,"*Changes made to the ISP*"),"1","0")</f>
        <v>0</v>
      </c>
      <c r="T204" s="25" t="str">
        <f>IF(COUNTIF($L204,"*Assistive Device/Technology added to child's ISP*"),"1","0")</f>
        <v>0</v>
      </c>
      <c r="U204" s="25" t="str">
        <f>IF(COUNTIF($L204,"*Adaptations made to meet identified sensory needs*"),"1","0")</f>
        <v>0</v>
      </c>
      <c r="V204" s="25" t="str">
        <f>IF(COUNTIF($L204,"*Consultation with psychiatrist/medication prescriber*"),"1","0")</f>
        <v>0</v>
      </c>
      <c r="W204" s="25" t="str">
        <f>IF(COUNTIF($L204,"*Consultation with Primary Care Physician/Dentist*"),"1","0")</f>
        <v>0</v>
      </c>
      <c r="X204" s="25" t="str">
        <f>IF(COUNTIF($L204,"*Environmental changes to the setting interior*"),"1","0")</f>
        <v>0</v>
      </c>
      <c r="Y204" s="25" t="str">
        <f>IF(COUNTIF($L204,"*Door Window Dings Added*"),"1","0")</f>
        <v>0</v>
      </c>
      <c r="Z204" s="25" t="str">
        <f>IF(COUNTIF($L204,"*Environmental changes to the child's bedroom*"),"1","0")</f>
        <v>0</v>
      </c>
      <c r="AA204" s="25" t="str">
        <f>IF(COUNTIF($L204,"*Environmental changes to the setting exterior / property*"),"1","0")</f>
        <v>0</v>
      </c>
      <c r="AB204" s="25" t="str">
        <f>IF(COUNTIF($L204,"*Changes made to the child's schedule*"),"1","0")</f>
        <v>0</v>
      </c>
      <c r="AC204" s="25" t="str">
        <f>IF(COUNTIF($L204,"*Changes made to the child's protocols*"),"1","0")</f>
        <v>0</v>
      </c>
      <c r="AD204" s="25" t="str">
        <f>IF(COUNTIF($L204,"*Following a review of the restraints, no steps were taken to decrease the use of restraint/secusion during this reporting period*"),"1","0")</f>
        <v>0</v>
      </c>
      <c r="AE204" s="25">
        <v>0</v>
      </c>
      <c r="AF204" s="25">
        <v>0</v>
      </c>
      <c r="AG204" s="25">
        <v>0</v>
      </c>
      <c r="AH204" s="25" t="s">
        <v>53</v>
      </c>
      <c r="AI204" s="25" t="str">
        <f>IF(COUNTIF($AH204,"*Three or fewer restraints/seclusion occurred during this reporting period*"),"1","0")</f>
        <v>1</v>
      </c>
      <c r="AJ204" s="25" t="str">
        <f>IF(COUNTIF($AH204,"*Update has been made to the FBA*"),"1","0")</f>
        <v>0</v>
      </c>
      <c r="AK204" s="25" t="str">
        <f>IF(COUNTIF($AH204,"*Update has been made to the PBSP*"),"1","0")</f>
        <v>0</v>
      </c>
      <c r="AL204" s="25" t="str">
        <f>IF(COUNTIF($AH204,"*ISP Team has convened*"),"1","0")</f>
        <v>0</v>
      </c>
      <c r="AM204" s="25" t="str">
        <f>IF(COUNTIF($AH204,"*General retraining of staff*"),"1","0")</f>
        <v>0</v>
      </c>
      <c r="AN204" s="25" t="str">
        <f>IF(COUNTIF($AH204,"*ISP Team has convened*"),"1","0")</f>
        <v>0</v>
      </c>
      <c r="AO204" s="25" t="str">
        <f>IF(COUNTIF($AH204,"*Changes made to the ISP*"),"1","0")</f>
        <v>0</v>
      </c>
      <c r="AP204" s="25" t="str">
        <f>IF(COUNTIF($AH204,"*Assistive Device/Technology added to child's ISP*"),"1","0")</f>
        <v>0</v>
      </c>
      <c r="AQ204" s="25" t="str">
        <f>IF(COUNTIF($AH204,"*Adaptations made to meet identified sensory needs*"),"1","0")</f>
        <v>0</v>
      </c>
      <c r="AR204" s="25" t="str">
        <f>IF(COUNTIF($AH204,"*Consultation with psychiatrist/medication prescriber*"),"1","0")</f>
        <v>0</v>
      </c>
      <c r="AS204" s="25" t="str">
        <f>IF(COUNTIF($AH204,"*Consultation with Primary Care Physician/Dentist*"),"1","0")</f>
        <v>0</v>
      </c>
      <c r="AT204" s="25" t="str">
        <f>IF(COUNTIF($AH204,"*Environmental changes to the setting interior*"),"1","0")</f>
        <v>0</v>
      </c>
      <c r="AU204" s="25" t="str">
        <f>IF(COUNTIF($AH204,"*Door Window Dings Added*"),"1","0")</f>
        <v>0</v>
      </c>
      <c r="AV204" s="25" t="str">
        <f>IF(COUNTIF($AH204,"*Environmental changes to the child's bedroom*"),"1","0")</f>
        <v>0</v>
      </c>
      <c r="AW204" s="25" t="str">
        <f>IF(COUNTIF($AH204,"*Environmental changes to the setting exterior / property*"),"1","0")</f>
        <v>0</v>
      </c>
      <c r="AX204" s="25" t="str">
        <f>IF(COUNTIF($AH204,"*Changes made to the child's schedule*"),"1","0")</f>
        <v>0</v>
      </c>
      <c r="AY204" s="25" t="str">
        <f>IF(COUNTIF($AH204,"*Changes made to the child's protocols*"),"1","0")</f>
        <v>0</v>
      </c>
      <c r="AZ204" s="25" t="str">
        <f>IF(COUNTIF($AH204,"*Following a review of the restraints, no steps were taken to decrease the use of restraint/secusion during this reporting period*"),"1","0")</f>
        <v>0</v>
      </c>
    </row>
    <row r="205" spans="1:52" ht="50" customHeight="1" x14ac:dyDescent="0.35">
      <c r="A205" s="28" t="s">
        <v>620</v>
      </c>
      <c r="B205" s="30" t="s">
        <v>643</v>
      </c>
      <c r="C205" s="30" t="s">
        <v>643</v>
      </c>
      <c r="D205" s="30" t="s">
        <v>643</v>
      </c>
      <c r="E205" s="30" t="s">
        <v>643</v>
      </c>
      <c r="F205" s="30" t="s">
        <v>643</v>
      </c>
      <c r="G205" s="30" t="s">
        <v>643</v>
      </c>
      <c r="H205" s="30" t="s">
        <v>643</v>
      </c>
      <c r="I205" s="25">
        <v>3</v>
      </c>
      <c r="J205" s="25">
        <v>0</v>
      </c>
      <c r="K205" s="25">
        <v>0</v>
      </c>
      <c r="L205" s="25" t="s">
        <v>154</v>
      </c>
      <c r="M205" s="25" t="str">
        <f>IF(COUNTIF($L205,"*Three or fewer restraints/seclusion occurred during this reporting period*"),"1","0")</f>
        <v>0</v>
      </c>
      <c r="N205" s="25" t="str">
        <f>IF(COUNTIF($L205,"*Update has been made to the FBA*"),"1","0")</f>
        <v>0</v>
      </c>
      <c r="O205" s="25" t="str">
        <f>IF(COUNTIF($L205,"*Update has been made to the PBSP*"),"1","0")</f>
        <v>0</v>
      </c>
      <c r="P205" s="25" t="str">
        <f>IF(COUNTIF($L205,"*ISP Team has convened*"),"1","0")</f>
        <v>1</v>
      </c>
      <c r="Q205" s="25" t="str">
        <f>IF(COUNTIF($L205,"*General retraining of staff*"),"1","0")</f>
        <v>0</v>
      </c>
      <c r="R205" s="25" t="str">
        <f>IF(COUNTIF($L205,"*ISP Team has convened*"),"1","0")</f>
        <v>1</v>
      </c>
      <c r="S205" s="25" t="str">
        <f>IF(COUNTIF($L205,"*Changes made to the ISP*"),"1","0")</f>
        <v>0</v>
      </c>
      <c r="T205" s="25" t="str">
        <f>IF(COUNTIF($L205,"*Assistive Device/Technology added to child's ISP*"),"1","0")</f>
        <v>0</v>
      </c>
      <c r="U205" s="25" t="str">
        <f>IF(COUNTIF($L205,"*Adaptations made to meet identified sensory needs*"),"1","0")</f>
        <v>0</v>
      </c>
      <c r="V205" s="25" t="str">
        <f>IF(COUNTIF($L205,"*Consultation with psychiatrist/medication prescriber*"),"1","0")</f>
        <v>0</v>
      </c>
      <c r="W205" s="25" t="str">
        <f>IF(COUNTIF($L205,"*Consultation with Primary Care Physician/Dentist*"),"1","0")</f>
        <v>0</v>
      </c>
      <c r="X205" s="25" t="str">
        <f>IF(COUNTIF($L205,"*Environmental changes to the setting interior*"),"1","0")</f>
        <v>0</v>
      </c>
      <c r="Y205" s="25" t="str">
        <f>IF(COUNTIF($L205,"*Door Window Dings Added*"),"1","0")</f>
        <v>0</v>
      </c>
      <c r="Z205" s="25" t="str">
        <f>IF(COUNTIF($L205,"*Environmental changes to the child's bedroom*"),"1","0")</f>
        <v>0</v>
      </c>
      <c r="AA205" s="25" t="str">
        <f>IF(COUNTIF($L205,"*Environmental changes to the setting exterior / property*"),"1","0")</f>
        <v>0</v>
      </c>
      <c r="AB205" s="25" t="str">
        <f>IF(COUNTIF($L205,"*Changes made to the child's schedule*"),"1","0")</f>
        <v>0</v>
      </c>
      <c r="AC205" s="25" t="str">
        <f>IF(COUNTIF($L205,"*Changes made to the child's protocols*"),"1","0")</f>
        <v>0</v>
      </c>
      <c r="AD205" s="25" t="str">
        <f>IF(COUNTIF($L205,"*Following a review of the restraints, no steps were taken to decrease the use of restraint/secusion during this reporting period*"),"1","0")</f>
        <v>0</v>
      </c>
      <c r="AE205" s="25">
        <v>0</v>
      </c>
      <c r="AF205" s="25">
        <v>0</v>
      </c>
      <c r="AG205" s="25">
        <v>0</v>
      </c>
      <c r="AH205" s="25" t="s">
        <v>190</v>
      </c>
      <c r="AI205" s="25" t="str">
        <f>IF(COUNTIF($AH205,"*Three or fewer restraints/seclusion occurred during this reporting period*"),"1","0")</f>
        <v>1</v>
      </c>
      <c r="AJ205" s="25" t="str">
        <f>IF(COUNTIF($AH205,"*Update has been made to the FBA*"),"1","0")</f>
        <v>0</v>
      </c>
      <c r="AK205" s="25" t="str">
        <f>IF(COUNTIF($AH205,"*Update has been made to the PBSP*"),"1","0")</f>
        <v>0</v>
      </c>
      <c r="AL205" s="25" t="str">
        <f>IF(COUNTIF($AH205,"*ISP Team has convened*"),"1","0")</f>
        <v>1</v>
      </c>
      <c r="AM205" s="25" t="str">
        <f>IF(COUNTIF($AH205,"*General retraining of staff*"),"1","0")</f>
        <v>0</v>
      </c>
      <c r="AN205" s="25" t="str">
        <f>IF(COUNTIF($AH205,"*ISP Team has convened*"),"1","0")</f>
        <v>1</v>
      </c>
      <c r="AO205" s="25" t="str">
        <f>IF(COUNTIF($AH205,"*Changes made to the ISP*"),"1","0")</f>
        <v>0</v>
      </c>
      <c r="AP205" s="25" t="str">
        <f>IF(COUNTIF($AH205,"*Assistive Device/Technology added to child's ISP*"),"1","0")</f>
        <v>0</v>
      </c>
      <c r="AQ205" s="25" t="str">
        <f>IF(COUNTIF($AH205,"*Adaptations made to meet identified sensory needs*"),"1","0")</f>
        <v>0</v>
      </c>
      <c r="AR205" s="25" t="str">
        <f>IF(COUNTIF($AH205,"*Consultation with psychiatrist/medication prescriber*"),"1","0")</f>
        <v>0</v>
      </c>
      <c r="AS205" s="25" t="str">
        <f>IF(COUNTIF($AH205,"*Consultation with Primary Care Physician/Dentist*"),"1","0")</f>
        <v>0</v>
      </c>
      <c r="AT205" s="25" t="str">
        <f>IF(COUNTIF($AH205,"*Environmental changes to the setting interior*"),"1","0")</f>
        <v>0</v>
      </c>
      <c r="AU205" s="25" t="str">
        <f>IF(COUNTIF($AH205,"*Door Window Dings Added*"),"1","0")</f>
        <v>0</v>
      </c>
      <c r="AV205" s="25" t="str">
        <f>IF(COUNTIF($AH205,"*Environmental changes to the child's bedroom*"),"1","0")</f>
        <v>0</v>
      </c>
      <c r="AW205" s="25" t="str">
        <f>IF(COUNTIF($AH205,"*Environmental changes to the setting exterior / property*"),"1","0")</f>
        <v>0</v>
      </c>
      <c r="AX205" s="25" t="str">
        <f>IF(COUNTIF($AH205,"*Changes made to the child's schedule*"),"1","0")</f>
        <v>0</v>
      </c>
      <c r="AY205" s="25" t="str">
        <f>IF(COUNTIF($AH205,"*Changes made to the child's protocols*"),"1","0")</f>
        <v>0</v>
      </c>
      <c r="AZ205" s="25" t="str">
        <f>IF(COUNTIF($AH205,"*Following a review of the restraints, no steps were taken to decrease the use of restraint/secusion during this reporting period*"),"1","0")</f>
        <v>0</v>
      </c>
    </row>
    <row r="206" spans="1:52" ht="50" customHeight="1" x14ac:dyDescent="0.35">
      <c r="A206" s="28" t="s">
        <v>621</v>
      </c>
      <c r="B206" s="30" t="s">
        <v>643</v>
      </c>
      <c r="C206" s="30" t="s">
        <v>643</v>
      </c>
      <c r="D206" s="30" t="s">
        <v>643</v>
      </c>
      <c r="E206" s="30" t="s">
        <v>643</v>
      </c>
      <c r="F206" s="30" t="s">
        <v>643</v>
      </c>
      <c r="G206" s="30" t="s">
        <v>643</v>
      </c>
      <c r="H206" s="30" t="s">
        <v>643</v>
      </c>
      <c r="I206" s="25">
        <v>3</v>
      </c>
      <c r="J206" s="25">
        <v>0</v>
      </c>
      <c r="K206" s="25">
        <v>0</v>
      </c>
      <c r="L206" s="25" t="s">
        <v>151</v>
      </c>
      <c r="M206" s="25" t="str">
        <f>IF(COUNTIF($L206,"*Three or fewer restraints/seclusion occurred during this reporting period*"),"1","0")</f>
        <v>0</v>
      </c>
      <c r="N206" s="25" t="str">
        <f>IF(COUNTIF($L206,"*Update has been made to the FBA*"),"1","0")</f>
        <v>0</v>
      </c>
      <c r="O206" s="25" t="str">
        <f>IF(COUNTIF($L206,"*Update has been made to the PBSP*"),"1","0")</f>
        <v>0</v>
      </c>
      <c r="P206" s="25" t="str">
        <f>IF(COUNTIF($L206,"*ISP Team has convened*"),"1","0")</f>
        <v>0</v>
      </c>
      <c r="Q206" s="25" t="str">
        <f>IF(COUNTIF($L206,"*General retraining of staff*"),"1","0")</f>
        <v>0</v>
      </c>
      <c r="R206" s="25" t="str">
        <f>IF(COUNTIF($L206,"*ISP Team has convened*"),"1","0")</f>
        <v>0</v>
      </c>
      <c r="S206" s="25" t="str">
        <f>IF(COUNTIF($L206,"*Changes made to the ISP*"),"1","0")</f>
        <v>0</v>
      </c>
      <c r="T206" s="25" t="str">
        <f>IF(COUNTIF($L206,"*Assistive Device/Technology added to child's ISP*"),"1","0")</f>
        <v>0</v>
      </c>
      <c r="U206" s="25" t="str">
        <f>IF(COUNTIF($L206,"*Adaptations made to meet identified sensory needs*"),"1","0")</f>
        <v>0</v>
      </c>
      <c r="V206" s="25" t="str">
        <f>IF(COUNTIF($L206,"*Consultation with psychiatrist/medication prescriber*"),"1","0")</f>
        <v>0</v>
      </c>
      <c r="W206" s="25" t="str">
        <f>IF(COUNTIF($L206,"*Consultation with Primary Care Physician/Dentist*"),"1","0")</f>
        <v>0</v>
      </c>
      <c r="X206" s="25" t="str">
        <f>IF(COUNTIF($L206,"*Environmental changes to the setting interior*"),"1","0")</f>
        <v>0</v>
      </c>
      <c r="Y206" s="25" t="str">
        <f>IF(COUNTIF($L206,"*Door Window Dings Added*"),"1","0")</f>
        <v>0</v>
      </c>
      <c r="Z206" s="25" t="str">
        <f>IF(COUNTIF($L206,"*Environmental changes to the child's bedroom*"),"1","0")</f>
        <v>0</v>
      </c>
      <c r="AA206" s="25" t="str">
        <f>IF(COUNTIF($L206,"*Environmental changes to the setting exterior / property*"),"1","0")</f>
        <v>0</v>
      </c>
      <c r="AB206" s="25" t="str">
        <f>IF(COUNTIF($L206,"*Changes made to the child's schedule*"),"1","0")</f>
        <v>1</v>
      </c>
      <c r="AC206" s="25" t="str">
        <f>IF(COUNTIF($L206,"*Changes made to the child's protocols*"),"1","0")</f>
        <v>0</v>
      </c>
      <c r="AD206" s="25" t="str">
        <f>IF(COUNTIF($L206,"*Following a review of the restraints, no steps were taken to decrease the use of restraint/secusion during this reporting period*"),"1","0")</f>
        <v>0</v>
      </c>
      <c r="AE206" s="25">
        <v>0</v>
      </c>
      <c r="AF206" s="25">
        <v>0</v>
      </c>
      <c r="AG206" s="25">
        <v>0</v>
      </c>
      <c r="AH206" s="25" t="s">
        <v>164</v>
      </c>
      <c r="AI206" s="25" t="str">
        <f>IF(COUNTIF($AH206,"*Three or fewer restraints/seclusion occurred during this reporting period*"),"1","0")</f>
        <v>0</v>
      </c>
      <c r="AJ206" s="25" t="str">
        <f>IF(COUNTIF($AH206,"*Update has been made to the FBA*"),"1","0")</f>
        <v>0</v>
      </c>
      <c r="AK206" s="25" t="str">
        <f>IF(COUNTIF($AH206,"*Update has been made to the PBSP*"),"1","0")</f>
        <v>0</v>
      </c>
      <c r="AL206" s="25" t="str">
        <f>IF(COUNTIF($AH206,"*ISP Team has convened*"),"1","0")</f>
        <v>0</v>
      </c>
      <c r="AM206" s="25" t="str">
        <f>IF(COUNTIF($AH206,"*General retraining of staff*"),"1","0")</f>
        <v>0</v>
      </c>
      <c r="AN206" s="25" t="str">
        <f>IF(COUNTIF($AH206,"*ISP Team has convened*"),"1","0")</f>
        <v>0</v>
      </c>
      <c r="AO206" s="25" t="str">
        <f>IF(COUNTIF($AH206,"*Changes made to the ISP*"),"1","0")</f>
        <v>0</v>
      </c>
      <c r="AP206" s="25" t="str">
        <f>IF(COUNTIF($AH206,"*Assistive Device/Technology added to child's ISP*"),"1","0")</f>
        <v>0</v>
      </c>
      <c r="AQ206" s="25" t="str">
        <f>IF(COUNTIF($AH206,"*Adaptations made to meet identified sensory needs*"),"1","0")</f>
        <v>0</v>
      </c>
      <c r="AR206" s="25" t="str">
        <f>IF(COUNTIF($AH206,"*Consultation with psychiatrist/medication prescriber*"),"1","0")</f>
        <v>0</v>
      </c>
      <c r="AS206" s="25" t="str">
        <f>IF(COUNTIF($AH206,"*Consultation with Primary Care Physician/Dentist*"),"1","0")</f>
        <v>0</v>
      </c>
      <c r="AT206" s="25" t="str">
        <f>IF(COUNTIF($AH206,"*Environmental changes to the setting interior*"),"1","0")</f>
        <v>0</v>
      </c>
      <c r="AU206" s="25" t="str">
        <f>IF(COUNTIF($AH206,"*Door Window Dings Added*"),"1","0")</f>
        <v>0</v>
      </c>
      <c r="AV206" s="25" t="str">
        <f>IF(COUNTIF($AH206,"*Environmental changes to the child's bedroom*"),"1","0")</f>
        <v>0</v>
      </c>
      <c r="AW206" s="25" t="str">
        <f>IF(COUNTIF($AH206,"*Environmental changes to the setting exterior / property*"),"1","0")</f>
        <v>0</v>
      </c>
      <c r="AX206" s="25" t="str">
        <f>IF(COUNTIF($AH206,"*Changes made to the child's schedule*"),"1","0")</f>
        <v>0</v>
      </c>
      <c r="AY206" s="25" t="str">
        <f>IF(COUNTIF($AH206,"*Changes made to the child's protocols*"),"1","0")</f>
        <v>0</v>
      </c>
      <c r="AZ206" s="25" t="str">
        <f>IF(COUNTIF($AH206,"*Following a review of the restraints, no steps were taken to decrease the use of restraint/secusion during this reporting period*"),"1","0")</f>
        <v>0</v>
      </c>
    </row>
    <row r="207" spans="1:52" ht="50" customHeight="1" x14ac:dyDescent="0.35">
      <c r="A207" s="28" t="s">
        <v>622</v>
      </c>
      <c r="B207" s="30" t="s">
        <v>643</v>
      </c>
      <c r="C207" s="30" t="s">
        <v>643</v>
      </c>
      <c r="D207" s="30" t="s">
        <v>643</v>
      </c>
      <c r="E207" s="30" t="s">
        <v>643</v>
      </c>
      <c r="F207" s="30" t="s">
        <v>643</v>
      </c>
      <c r="G207" s="30" t="s">
        <v>643</v>
      </c>
      <c r="H207" s="30" t="s">
        <v>643</v>
      </c>
      <c r="I207" s="25">
        <v>4</v>
      </c>
      <c r="J207" s="25">
        <v>0</v>
      </c>
      <c r="K207" s="25">
        <v>0</v>
      </c>
      <c r="L207" s="25" t="s">
        <v>155</v>
      </c>
      <c r="M207" s="25" t="str">
        <f>IF(COUNTIF($L207,"*Three or fewer restraints/seclusion occurred during this reporting period*"),"1","0")</f>
        <v>0</v>
      </c>
      <c r="N207" s="25" t="str">
        <f>IF(COUNTIF($L207,"*Update has been made to the FBA*"),"1","0")</f>
        <v>0</v>
      </c>
      <c r="O207" s="25" t="str">
        <f>IF(COUNTIF($L207,"*Update has been made to the PBSP*"),"1","0")</f>
        <v>0</v>
      </c>
      <c r="P207" s="25" t="str">
        <f>IF(COUNTIF($L207,"*ISP Team has convened*"),"1","0")</f>
        <v>0</v>
      </c>
      <c r="Q207" s="25" t="str">
        <f>IF(COUNTIF($L207,"*General retraining of staff*"),"1","0")</f>
        <v>0</v>
      </c>
      <c r="R207" s="25" t="str">
        <f>IF(COUNTIF($L207,"*ISP Team has convened*"),"1","0")</f>
        <v>0</v>
      </c>
      <c r="S207" s="25" t="str">
        <f>IF(COUNTIF($L207,"*Changes made to the ISP*"),"1","0")</f>
        <v>0</v>
      </c>
      <c r="T207" s="25" t="str">
        <f>IF(COUNTIF($L207,"*Assistive Device/Technology added to child's ISP*"),"1","0")</f>
        <v>0</v>
      </c>
      <c r="U207" s="25" t="str">
        <f>IF(COUNTIF($L207,"*Adaptations made to meet identified sensory needs*"),"1","0")</f>
        <v>0</v>
      </c>
      <c r="V207" s="25" t="str">
        <f>IF(COUNTIF($L207,"*Consultation with psychiatrist/medication prescriber*"),"1","0")</f>
        <v>1</v>
      </c>
      <c r="W207" s="25" t="str">
        <f>IF(COUNTIF($L207,"*Consultation with Primary Care Physician/Dentist*"),"1","0")</f>
        <v>0</v>
      </c>
      <c r="X207" s="25" t="str">
        <f>IF(COUNTIF($L207,"*Environmental changes to the setting interior*"),"1","0")</f>
        <v>0</v>
      </c>
      <c r="Y207" s="25" t="str">
        <f>IF(COUNTIF($L207,"*Door Window Dings Added*"),"1","0")</f>
        <v>0</v>
      </c>
      <c r="Z207" s="25" t="str">
        <f>IF(COUNTIF($L207,"*Environmental changes to the child's bedroom*"),"1","0")</f>
        <v>0</v>
      </c>
      <c r="AA207" s="25" t="str">
        <f>IF(COUNTIF($L207,"*Environmental changes to the setting exterior / property*"),"1","0")</f>
        <v>0</v>
      </c>
      <c r="AB207" s="25" t="str">
        <f>IF(COUNTIF($L207,"*Changes made to the child's schedule*"),"1","0")</f>
        <v>0</v>
      </c>
      <c r="AC207" s="25" t="str">
        <f>IF(COUNTIF($L207,"*Changes made to the child's protocols*"),"1","0")</f>
        <v>0</v>
      </c>
      <c r="AD207" s="25" t="str">
        <f>IF(COUNTIF($L207,"*Following a review of the restraints, no steps were taken to decrease the use of restraint/secusion during this reporting period*"),"1","0")</f>
        <v>0</v>
      </c>
      <c r="AE207" s="25">
        <v>0</v>
      </c>
      <c r="AF207" s="25">
        <v>0</v>
      </c>
      <c r="AG207" s="25">
        <v>0</v>
      </c>
      <c r="AH207" s="25" t="s">
        <v>53</v>
      </c>
      <c r="AI207" s="25" t="str">
        <f>IF(COUNTIF($AH207,"*Three or fewer restraints/seclusion occurred during this reporting period*"),"1","0")</f>
        <v>1</v>
      </c>
      <c r="AJ207" s="25" t="str">
        <f>IF(COUNTIF($AH207,"*Update has been made to the FBA*"),"1","0")</f>
        <v>0</v>
      </c>
      <c r="AK207" s="25" t="str">
        <f>IF(COUNTIF($AH207,"*Update has been made to the PBSP*"),"1","0")</f>
        <v>0</v>
      </c>
      <c r="AL207" s="25" t="str">
        <f>IF(COUNTIF($AH207,"*ISP Team has convened*"),"1","0")</f>
        <v>0</v>
      </c>
      <c r="AM207" s="25" t="str">
        <f>IF(COUNTIF($AH207,"*General retraining of staff*"),"1","0")</f>
        <v>0</v>
      </c>
      <c r="AN207" s="25" t="str">
        <f>IF(COUNTIF($AH207,"*ISP Team has convened*"),"1","0")</f>
        <v>0</v>
      </c>
      <c r="AO207" s="25" t="str">
        <f>IF(COUNTIF($AH207,"*Changes made to the ISP*"),"1","0")</f>
        <v>0</v>
      </c>
      <c r="AP207" s="25" t="str">
        <f>IF(COUNTIF($AH207,"*Assistive Device/Technology added to child's ISP*"),"1","0")</f>
        <v>0</v>
      </c>
      <c r="AQ207" s="25" t="str">
        <f>IF(COUNTIF($AH207,"*Adaptations made to meet identified sensory needs*"),"1","0")</f>
        <v>0</v>
      </c>
      <c r="AR207" s="25" t="str">
        <f>IF(COUNTIF($AH207,"*Consultation with psychiatrist/medication prescriber*"),"1","0")</f>
        <v>0</v>
      </c>
      <c r="AS207" s="25" t="str">
        <f>IF(COUNTIF($AH207,"*Consultation with Primary Care Physician/Dentist*"),"1","0")</f>
        <v>0</v>
      </c>
      <c r="AT207" s="25" t="str">
        <f>IF(COUNTIF($AH207,"*Environmental changes to the setting interior*"),"1","0")</f>
        <v>0</v>
      </c>
      <c r="AU207" s="25" t="str">
        <f>IF(COUNTIF($AH207,"*Door Window Dings Added*"),"1","0")</f>
        <v>0</v>
      </c>
      <c r="AV207" s="25" t="str">
        <f>IF(COUNTIF($AH207,"*Environmental changes to the child's bedroom*"),"1","0")</f>
        <v>0</v>
      </c>
      <c r="AW207" s="25" t="str">
        <f>IF(COUNTIF($AH207,"*Environmental changes to the setting exterior / property*"),"1","0")</f>
        <v>0</v>
      </c>
      <c r="AX207" s="25" t="str">
        <f>IF(COUNTIF($AH207,"*Changes made to the child's schedule*"),"1","0")</f>
        <v>0</v>
      </c>
      <c r="AY207" s="25" t="str">
        <f>IF(COUNTIF($AH207,"*Changes made to the child's protocols*"),"1","0")</f>
        <v>0</v>
      </c>
      <c r="AZ207" s="25" t="str">
        <f>IF(COUNTIF($AH207,"*Following a review of the restraints, no steps were taken to decrease the use of restraint/secusion during this reporting period*"),"1","0")</f>
        <v>0</v>
      </c>
    </row>
    <row r="208" spans="1:52" ht="87" x14ac:dyDescent="0.35">
      <c r="A208" s="28" t="s">
        <v>623</v>
      </c>
      <c r="B208" s="30" t="s">
        <v>643</v>
      </c>
      <c r="C208" s="30" t="s">
        <v>643</v>
      </c>
      <c r="D208" s="30" t="s">
        <v>643</v>
      </c>
      <c r="E208" s="30" t="s">
        <v>643</v>
      </c>
      <c r="F208" s="30" t="s">
        <v>643</v>
      </c>
      <c r="G208" s="30" t="s">
        <v>643</v>
      </c>
      <c r="H208" s="30" t="s">
        <v>643</v>
      </c>
      <c r="I208" s="25">
        <v>4</v>
      </c>
      <c r="J208" s="25">
        <v>0</v>
      </c>
      <c r="K208" s="25">
        <v>0</v>
      </c>
      <c r="L208" s="25" t="s">
        <v>200</v>
      </c>
      <c r="M208" s="25" t="str">
        <f>IF(COUNTIF($L208,"*Three or fewer restraints/seclusion occurred during this reporting period*"),"1","0")</f>
        <v>0</v>
      </c>
      <c r="N208" s="25" t="str">
        <f>IF(COUNTIF($L208,"*Update has been made to the FBA*"),"1","0")</f>
        <v>0</v>
      </c>
      <c r="O208" s="25" t="str">
        <f>IF(COUNTIF($L208,"*Update has been made to the PBSP*"),"1","0")</f>
        <v>1</v>
      </c>
      <c r="P208" s="25" t="str">
        <f>IF(COUNTIF($L208,"*ISP Team has convened*"),"1","0")</f>
        <v>1</v>
      </c>
      <c r="Q208" s="25" t="str">
        <f>IF(COUNTIF($L208,"*General retraining of staff*"),"1","0")</f>
        <v>1</v>
      </c>
      <c r="R208" s="25" t="str">
        <f>IF(COUNTIF($L208,"*ISP Team has convened*"),"1","0")</f>
        <v>1</v>
      </c>
      <c r="S208" s="25" t="str">
        <f>IF(COUNTIF($L208,"*Changes made to the ISP*"),"1","0")</f>
        <v>0</v>
      </c>
      <c r="T208" s="25" t="str">
        <f>IF(COUNTIF($L208,"*Assistive Device/Technology added to child's ISP*"),"1","0")</f>
        <v>0</v>
      </c>
      <c r="U208" s="25" t="str">
        <f>IF(COUNTIF($L208,"*Adaptations made to meet identified sensory needs*"),"1","0")</f>
        <v>0</v>
      </c>
      <c r="V208" s="25" t="str">
        <f>IF(COUNTIF($L208,"*Consultation with psychiatrist/medication prescriber*"),"1","0")</f>
        <v>1</v>
      </c>
      <c r="W208" s="25" t="str">
        <f>IF(COUNTIF($L208,"*Consultation with Primary Care Physician/Dentist*"),"1","0")</f>
        <v>1</v>
      </c>
      <c r="X208" s="25" t="str">
        <f>IF(COUNTIF($L208,"*Environmental changes to the setting interior*"),"1","0")</f>
        <v>0</v>
      </c>
      <c r="Y208" s="25" t="str">
        <f>IF(COUNTIF($L208,"*Door Window Dings Added*"),"1","0")</f>
        <v>0</v>
      </c>
      <c r="Z208" s="25" t="str">
        <f>IF(COUNTIF($L208,"*Environmental changes to the child's bedroom*"),"1","0")</f>
        <v>0</v>
      </c>
      <c r="AA208" s="25" t="str">
        <f>IF(COUNTIF($L208,"*Environmental changes to the setting exterior / property*"),"1","0")</f>
        <v>1</v>
      </c>
      <c r="AB208" s="25" t="str">
        <f>IF(COUNTIF($L208,"*Changes made to the child's schedule*"),"1","0")</f>
        <v>1</v>
      </c>
      <c r="AC208" s="25" t="str">
        <f>IF(COUNTIF($L208,"*Changes made to the child's protocols*"),"1","0")</f>
        <v>0</v>
      </c>
      <c r="AD208" s="25" t="str">
        <f>IF(COUNTIF($L208,"*Following a review of the restraints, no steps were taken to decrease the use of restraint/secusion during this reporting period*"),"1","0")</f>
        <v>0</v>
      </c>
      <c r="AE208" s="25">
        <v>0</v>
      </c>
      <c r="AF208" s="25">
        <v>0</v>
      </c>
      <c r="AG208" s="25">
        <v>0</v>
      </c>
      <c r="AH208" s="25" t="s">
        <v>53</v>
      </c>
      <c r="AI208" s="25" t="str">
        <f>IF(COUNTIF($AH208,"*Three or fewer restraints/seclusion occurred during this reporting period*"),"1","0")</f>
        <v>1</v>
      </c>
      <c r="AJ208" s="25" t="str">
        <f>IF(COUNTIF($AH208,"*Update has been made to the FBA*"),"1","0")</f>
        <v>0</v>
      </c>
      <c r="AK208" s="25" t="str">
        <f>IF(COUNTIF($AH208,"*Update has been made to the PBSP*"),"1","0")</f>
        <v>0</v>
      </c>
      <c r="AL208" s="25" t="str">
        <f>IF(COUNTIF($AH208,"*ISP Team has convened*"),"1","0")</f>
        <v>0</v>
      </c>
      <c r="AM208" s="25" t="str">
        <f>IF(COUNTIF($AH208,"*General retraining of staff*"),"1","0")</f>
        <v>0</v>
      </c>
      <c r="AN208" s="25" t="str">
        <f>IF(COUNTIF($AH208,"*ISP Team has convened*"),"1","0")</f>
        <v>0</v>
      </c>
      <c r="AO208" s="25" t="str">
        <f>IF(COUNTIF($AH208,"*Changes made to the ISP*"),"1","0")</f>
        <v>0</v>
      </c>
      <c r="AP208" s="25" t="str">
        <f>IF(COUNTIF($AH208,"*Assistive Device/Technology added to child's ISP*"),"1","0")</f>
        <v>0</v>
      </c>
      <c r="AQ208" s="25" t="str">
        <f>IF(COUNTIF($AH208,"*Adaptations made to meet identified sensory needs*"),"1","0")</f>
        <v>0</v>
      </c>
      <c r="AR208" s="25" t="str">
        <f>IF(COUNTIF($AH208,"*Consultation with psychiatrist/medication prescriber*"),"1","0")</f>
        <v>0</v>
      </c>
      <c r="AS208" s="25" t="str">
        <f>IF(COUNTIF($AH208,"*Consultation with Primary Care Physician/Dentist*"),"1","0")</f>
        <v>0</v>
      </c>
      <c r="AT208" s="25" t="str">
        <f>IF(COUNTIF($AH208,"*Environmental changes to the setting interior*"),"1","0")</f>
        <v>0</v>
      </c>
      <c r="AU208" s="25" t="str">
        <f>IF(COUNTIF($AH208,"*Door Window Dings Added*"),"1","0")</f>
        <v>0</v>
      </c>
      <c r="AV208" s="25" t="str">
        <f>IF(COUNTIF($AH208,"*Environmental changes to the child's bedroom*"),"1","0")</f>
        <v>0</v>
      </c>
      <c r="AW208" s="25" t="str">
        <f>IF(COUNTIF($AH208,"*Environmental changes to the setting exterior / property*"),"1","0")</f>
        <v>0</v>
      </c>
      <c r="AX208" s="25" t="str">
        <f>IF(COUNTIF($AH208,"*Changes made to the child's schedule*"),"1","0")</f>
        <v>0</v>
      </c>
      <c r="AY208" s="25" t="str">
        <f>IF(COUNTIF($AH208,"*Changes made to the child's protocols*"),"1","0")</f>
        <v>0</v>
      </c>
      <c r="AZ208" s="25" t="str">
        <f>IF(COUNTIF($AH208,"*Following a review of the restraints, no steps were taken to decrease the use of restraint/secusion during this reporting period*"),"1","0")</f>
        <v>0</v>
      </c>
    </row>
    <row r="209" spans="1:52" ht="50" customHeight="1" x14ac:dyDescent="0.35">
      <c r="A209" s="28" t="s">
        <v>624</v>
      </c>
      <c r="B209" s="30" t="s">
        <v>643</v>
      </c>
      <c r="C209" s="30" t="s">
        <v>643</v>
      </c>
      <c r="D209" s="30" t="s">
        <v>643</v>
      </c>
      <c r="E209" s="30" t="s">
        <v>643</v>
      </c>
      <c r="F209" s="30" t="s">
        <v>643</v>
      </c>
      <c r="G209" s="30" t="s">
        <v>643</v>
      </c>
      <c r="H209" s="30" t="s">
        <v>643</v>
      </c>
      <c r="I209" s="25">
        <v>5</v>
      </c>
      <c r="J209" s="25">
        <v>0</v>
      </c>
      <c r="K209" s="32">
        <v>0</v>
      </c>
      <c r="L209" s="25" t="s">
        <v>155</v>
      </c>
      <c r="M209" s="25" t="str">
        <f>IF(COUNTIF($L209,"*Three or fewer restraints/seclusion occurred during this reporting period*"),"1","0")</f>
        <v>0</v>
      </c>
      <c r="N209" s="25" t="str">
        <f>IF(COUNTIF($L209,"*Update has been made to the FBA*"),"1","0")</f>
        <v>0</v>
      </c>
      <c r="O209" s="25" t="str">
        <f>IF(COUNTIF($L209,"*Update has been made to the PBSP*"),"1","0")</f>
        <v>0</v>
      </c>
      <c r="P209" s="25" t="str">
        <f>IF(COUNTIF($L209,"*ISP Team has convened*"),"1","0")</f>
        <v>0</v>
      </c>
      <c r="Q209" s="25" t="str">
        <f>IF(COUNTIF($L209,"*General retraining of staff*"),"1","0")</f>
        <v>0</v>
      </c>
      <c r="R209" s="25" t="str">
        <f>IF(COUNTIF($L209,"*ISP Team has convened*"),"1","0")</f>
        <v>0</v>
      </c>
      <c r="S209" s="25" t="str">
        <f>IF(COUNTIF($L209,"*Changes made to the ISP*"),"1","0")</f>
        <v>0</v>
      </c>
      <c r="T209" s="25" t="str">
        <f>IF(COUNTIF($L209,"*Assistive Device/Technology added to child's ISP*"),"1","0")</f>
        <v>0</v>
      </c>
      <c r="U209" s="25" t="str">
        <f>IF(COUNTIF($L209,"*Adaptations made to meet identified sensory needs*"),"1","0")</f>
        <v>0</v>
      </c>
      <c r="V209" s="25" t="str">
        <f>IF(COUNTIF($L209,"*Consultation with psychiatrist/medication prescriber*"),"1","0")</f>
        <v>1</v>
      </c>
      <c r="W209" s="25" t="str">
        <f>IF(COUNTIF($L209,"*Consultation with Primary Care Physician/Dentist*"),"1","0")</f>
        <v>0</v>
      </c>
      <c r="X209" s="25" t="str">
        <f>IF(COUNTIF($L209,"*Environmental changes to the setting interior*"),"1","0")</f>
        <v>0</v>
      </c>
      <c r="Y209" s="25" t="str">
        <f>IF(COUNTIF($L209,"*Door Window Dings Added*"),"1","0")</f>
        <v>0</v>
      </c>
      <c r="Z209" s="25" t="str">
        <f>IF(COUNTIF($L209,"*Environmental changes to the child's bedroom*"),"1","0")</f>
        <v>0</v>
      </c>
      <c r="AA209" s="25" t="str">
        <f>IF(COUNTIF($L209,"*Environmental changes to the setting exterior / property*"),"1","0")</f>
        <v>0</v>
      </c>
      <c r="AB209" s="25" t="str">
        <f>IF(COUNTIF($L209,"*Changes made to the child's schedule*"),"1","0")</f>
        <v>0</v>
      </c>
      <c r="AC209" s="25" t="str">
        <f>IF(COUNTIF($L209,"*Changes made to the child's protocols*"),"1","0")</f>
        <v>0</v>
      </c>
      <c r="AD209" s="25" t="str">
        <f>IF(COUNTIF($L209,"*Following a review of the restraints, no steps were taken to decrease the use of restraint/secusion during this reporting period*"),"1","0")</f>
        <v>0</v>
      </c>
      <c r="AE209" s="25">
        <v>0</v>
      </c>
      <c r="AF209" s="25">
        <v>0</v>
      </c>
      <c r="AG209" s="25">
        <v>0</v>
      </c>
      <c r="AH209" s="25" t="s">
        <v>53</v>
      </c>
      <c r="AI209" s="25" t="str">
        <f>IF(COUNTIF($AH209,"*Three or fewer restraints/seclusion occurred during this reporting period*"),"1","0")</f>
        <v>1</v>
      </c>
      <c r="AJ209" s="25" t="str">
        <f>IF(COUNTIF($AH209,"*Update has been made to the FBA*"),"1","0")</f>
        <v>0</v>
      </c>
      <c r="AK209" s="25" t="str">
        <f>IF(COUNTIF($AH209,"*Update has been made to the PBSP*"),"1","0")</f>
        <v>0</v>
      </c>
      <c r="AL209" s="25" t="str">
        <f>IF(COUNTIF($AH209,"*ISP Team has convened*"),"1","0")</f>
        <v>0</v>
      </c>
      <c r="AM209" s="25" t="str">
        <f>IF(COUNTIF($AH209,"*General retraining of staff*"),"1","0")</f>
        <v>0</v>
      </c>
      <c r="AN209" s="25" t="str">
        <f>IF(COUNTIF($AH209,"*ISP Team has convened*"),"1","0")</f>
        <v>0</v>
      </c>
      <c r="AO209" s="25" t="str">
        <f>IF(COUNTIF($AH209,"*Changes made to the ISP*"),"1","0")</f>
        <v>0</v>
      </c>
      <c r="AP209" s="25" t="str">
        <f>IF(COUNTIF($AH209,"*Assistive Device/Technology added to child's ISP*"),"1","0")</f>
        <v>0</v>
      </c>
      <c r="AQ209" s="25" t="str">
        <f>IF(COUNTIF($AH209,"*Adaptations made to meet identified sensory needs*"),"1","0")</f>
        <v>0</v>
      </c>
      <c r="AR209" s="25" t="str">
        <f>IF(COUNTIF($AH209,"*Consultation with psychiatrist/medication prescriber*"),"1","0")</f>
        <v>0</v>
      </c>
      <c r="AS209" s="25" t="str">
        <f>IF(COUNTIF($AH209,"*Consultation with Primary Care Physician/Dentist*"),"1","0")</f>
        <v>0</v>
      </c>
      <c r="AT209" s="25" t="str">
        <f>IF(COUNTIF($AH209,"*Environmental changes to the setting interior*"),"1","0")</f>
        <v>0</v>
      </c>
      <c r="AU209" s="25" t="str">
        <f>IF(COUNTIF($AH209,"*Door Window Dings Added*"),"1","0")</f>
        <v>0</v>
      </c>
      <c r="AV209" s="25" t="str">
        <f>IF(COUNTIF($AH209,"*Environmental changes to the child's bedroom*"),"1","0")</f>
        <v>0</v>
      </c>
      <c r="AW209" s="25" t="str">
        <f>IF(COUNTIF($AH209,"*Environmental changes to the setting exterior / property*"),"1","0")</f>
        <v>0</v>
      </c>
      <c r="AX209" s="25" t="str">
        <f>IF(COUNTIF($AH209,"*Changes made to the child's schedule*"),"1","0")</f>
        <v>0</v>
      </c>
      <c r="AY209" s="25" t="str">
        <f>IF(COUNTIF($AH209,"*Changes made to the child's protocols*"),"1","0")</f>
        <v>0</v>
      </c>
      <c r="AZ209" s="25" t="str">
        <f>IF(COUNTIF($AH209,"*Following a review of the restraints, no steps were taken to decrease the use of restraint/secusion during this reporting period*"),"1","0")</f>
        <v>0</v>
      </c>
    </row>
    <row r="210" spans="1:52" ht="116" x14ac:dyDescent="0.35">
      <c r="A210" s="28" t="s">
        <v>625</v>
      </c>
      <c r="B210" s="30" t="s">
        <v>643</v>
      </c>
      <c r="C210" s="30" t="s">
        <v>643</v>
      </c>
      <c r="D210" s="30" t="s">
        <v>643</v>
      </c>
      <c r="E210" s="30" t="s">
        <v>643</v>
      </c>
      <c r="F210" s="30" t="s">
        <v>643</v>
      </c>
      <c r="G210" s="30" t="s">
        <v>643</v>
      </c>
      <c r="H210" s="30" t="s">
        <v>643</v>
      </c>
      <c r="I210" s="25">
        <v>5</v>
      </c>
      <c r="J210" s="25">
        <v>0</v>
      </c>
      <c r="K210" s="25">
        <v>0</v>
      </c>
      <c r="L210" s="25" t="s">
        <v>201</v>
      </c>
      <c r="M210" s="25" t="str">
        <f>IF(COUNTIF($L210,"*Three or fewer restraints/seclusion occurred during this reporting period*"),"1","0")</f>
        <v>0</v>
      </c>
      <c r="N210" s="25" t="str">
        <f>IF(COUNTIF($L210,"*Update has been made to the FBA*"),"1","0")</f>
        <v>1</v>
      </c>
      <c r="O210" s="25" t="str">
        <f>IF(COUNTIF($L210,"*Update has been made to the PBSP*"),"1","0")</f>
        <v>1</v>
      </c>
      <c r="P210" s="25" t="str">
        <f>IF(COUNTIF($L210,"*ISP Team has convened*"),"1","0")</f>
        <v>1</v>
      </c>
      <c r="Q210" s="25" t="str">
        <f>IF(COUNTIF($L210,"*General retraining of staff*"),"1","0")</f>
        <v>1</v>
      </c>
      <c r="R210" s="25" t="str">
        <f>IF(COUNTIF($L210,"*ISP Team has convened*"),"1","0")</f>
        <v>1</v>
      </c>
      <c r="S210" s="25" t="str">
        <f>IF(COUNTIF($L210,"*Changes made to the ISP*"),"1","0")</f>
        <v>0</v>
      </c>
      <c r="T210" s="25" t="str">
        <f>IF(COUNTIF($L210,"*Assistive Device/Technology added to child's ISP*"),"1","0")</f>
        <v>0</v>
      </c>
      <c r="U210" s="25" t="str">
        <f>IF(COUNTIF($L210,"*Adaptations made to meet identified sensory needs*"),"1","0")</f>
        <v>0</v>
      </c>
      <c r="V210" s="25" t="str">
        <f>IF(COUNTIF($L210,"*Consultation with psychiatrist/medication prescriber*"),"1","0")</f>
        <v>1</v>
      </c>
      <c r="W210" s="25" t="str">
        <f>IF(COUNTIF($L210,"*Consultation with Primary Care Physician/Dentist*"),"1","0")</f>
        <v>1</v>
      </c>
      <c r="X210" s="25" t="str">
        <f>IF(COUNTIF($L210,"*Environmental changes to the setting interior*"),"1","0")</f>
        <v>1</v>
      </c>
      <c r="Y210" s="25" t="str">
        <f>IF(COUNTIF($L210,"*Door Window Dings Added*"),"1","0")</f>
        <v>0</v>
      </c>
      <c r="Z210" s="25" t="str">
        <f>IF(COUNTIF($L210,"*Environmental changes to the child's bedroom*"),"1","0")</f>
        <v>0</v>
      </c>
      <c r="AA210" s="25" t="str">
        <f>IF(COUNTIF($L210,"*Environmental changes to the setting exterior / property*"),"1","0")</f>
        <v>1</v>
      </c>
      <c r="AB210" s="25" t="str">
        <f>IF(COUNTIF($L210,"*Changes made to the child's schedule*"),"1","0")</f>
        <v>1</v>
      </c>
      <c r="AC210" s="25" t="str">
        <f>IF(COUNTIF($L210,"*Changes made to the child's protocols*"),"1","0")</f>
        <v>1</v>
      </c>
      <c r="AD210" s="25" t="str">
        <f>IF(COUNTIF($L210,"*Following a review of the restraints, no steps were taken to decrease the use of restraint/secusion during this reporting period*"),"1","0")</f>
        <v>0</v>
      </c>
      <c r="AE210" s="25">
        <v>0</v>
      </c>
      <c r="AF210" s="25">
        <v>0</v>
      </c>
      <c r="AG210" s="25">
        <v>0</v>
      </c>
      <c r="AH210" s="25" t="s">
        <v>53</v>
      </c>
      <c r="AI210" s="25" t="str">
        <f>IF(COUNTIF($AH210,"*Three or fewer restraints/seclusion occurred during this reporting period*"),"1","0")</f>
        <v>1</v>
      </c>
      <c r="AJ210" s="25" t="str">
        <f>IF(COUNTIF($AH210,"*Update has been made to the FBA*"),"1","0")</f>
        <v>0</v>
      </c>
      <c r="AK210" s="25" t="str">
        <f>IF(COUNTIF($AH210,"*Update has been made to the PBSP*"),"1","0")</f>
        <v>0</v>
      </c>
      <c r="AL210" s="25" t="str">
        <f>IF(COUNTIF($AH210,"*ISP Team has convened*"),"1","0")</f>
        <v>0</v>
      </c>
      <c r="AM210" s="25" t="str">
        <f>IF(COUNTIF($AH210,"*General retraining of staff*"),"1","0")</f>
        <v>0</v>
      </c>
      <c r="AN210" s="25" t="str">
        <f>IF(COUNTIF($AH210,"*ISP Team has convened*"),"1","0")</f>
        <v>0</v>
      </c>
      <c r="AO210" s="25" t="str">
        <f>IF(COUNTIF($AH210,"*Changes made to the ISP*"),"1","0")</f>
        <v>0</v>
      </c>
      <c r="AP210" s="25" t="str">
        <f>IF(COUNTIF($AH210,"*Assistive Device/Technology added to child's ISP*"),"1","0")</f>
        <v>0</v>
      </c>
      <c r="AQ210" s="25" t="str">
        <f>IF(COUNTIF($AH210,"*Adaptations made to meet identified sensory needs*"),"1","0")</f>
        <v>0</v>
      </c>
      <c r="AR210" s="25" t="str">
        <f>IF(COUNTIF($AH210,"*Consultation with psychiatrist/medication prescriber*"),"1","0")</f>
        <v>0</v>
      </c>
      <c r="AS210" s="25" t="str">
        <f>IF(COUNTIF($AH210,"*Consultation with Primary Care Physician/Dentist*"),"1","0")</f>
        <v>0</v>
      </c>
      <c r="AT210" s="25" t="str">
        <f>IF(COUNTIF($AH210,"*Environmental changes to the setting interior*"),"1","0")</f>
        <v>0</v>
      </c>
      <c r="AU210" s="25" t="str">
        <f>IF(COUNTIF($AH210,"*Door Window Dings Added*"),"1","0")</f>
        <v>0</v>
      </c>
      <c r="AV210" s="25" t="str">
        <f>IF(COUNTIF($AH210,"*Environmental changes to the child's bedroom*"),"1","0")</f>
        <v>0</v>
      </c>
      <c r="AW210" s="25" t="str">
        <f>IF(COUNTIF($AH210,"*Environmental changes to the setting exterior / property*"),"1","0")</f>
        <v>0</v>
      </c>
      <c r="AX210" s="25" t="str">
        <f>IF(COUNTIF($AH210,"*Changes made to the child's schedule*"),"1","0")</f>
        <v>0</v>
      </c>
      <c r="AY210" s="25" t="str">
        <f>IF(COUNTIF($AH210,"*Changes made to the child's protocols*"),"1","0")</f>
        <v>0</v>
      </c>
      <c r="AZ210" s="25" t="str">
        <f>IF(COUNTIF($AH210,"*Following a review of the restraints, no steps were taken to decrease the use of restraint/secusion during this reporting period*"),"1","0")</f>
        <v>0</v>
      </c>
    </row>
    <row r="211" spans="1:52" ht="50" customHeight="1" x14ac:dyDescent="0.35">
      <c r="A211" s="28" t="s">
        <v>626</v>
      </c>
      <c r="B211" s="30" t="s">
        <v>643</v>
      </c>
      <c r="C211" s="30" t="s">
        <v>643</v>
      </c>
      <c r="D211" s="30" t="s">
        <v>643</v>
      </c>
      <c r="E211" s="30" t="s">
        <v>643</v>
      </c>
      <c r="F211" s="30" t="s">
        <v>643</v>
      </c>
      <c r="G211" s="30" t="s">
        <v>643</v>
      </c>
      <c r="H211" s="30" t="s">
        <v>643</v>
      </c>
      <c r="I211" s="25">
        <v>5</v>
      </c>
      <c r="J211" s="25">
        <v>0</v>
      </c>
      <c r="K211" s="25">
        <v>0</v>
      </c>
      <c r="L211" s="25" t="s">
        <v>206</v>
      </c>
      <c r="M211" s="25" t="str">
        <f>IF(COUNTIF($L211,"*Three or fewer restraints/seclusion occurred during this reporting period*"),"1","0")</f>
        <v>0</v>
      </c>
      <c r="N211" s="25" t="str">
        <f>IF(COUNTIF($L211,"*Update has been made to the FBA*"),"1","0")</f>
        <v>1</v>
      </c>
      <c r="O211" s="25" t="str">
        <f>IF(COUNTIF($L211,"*Update has been made to the PBSP*"),"1","0")</f>
        <v>1</v>
      </c>
      <c r="P211" s="25" t="str">
        <f>IF(COUNTIF($L211,"*ISP Team has convened*"),"1","0")</f>
        <v>0</v>
      </c>
      <c r="Q211" s="25" t="str">
        <f>IF(COUNTIF($L211,"*General retraining of staff*"),"1","0")</f>
        <v>1</v>
      </c>
      <c r="R211" s="25" t="str">
        <f>IF(COUNTIF($L211,"*ISP Team has convened*"),"1","0")</f>
        <v>0</v>
      </c>
      <c r="S211" s="25" t="str">
        <f>IF(COUNTIF($L211,"*Changes made to the ISP*"),"1","0")</f>
        <v>0</v>
      </c>
      <c r="T211" s="25" t="str">
        <f>IF(COUNTIF($L211,"*Assistive Device/Technology added to child's ISP*"),"1","0")</f>
        <v>0</v>
      </c>
      <c r="U211" s="25" t="str">
        <f>IF(COUNTIF($L211,"*Adaptations made to meet identified sensory needs*"),"1","0")</f>
        <v>0</v>
      </c>
      <c r="V211" s="25" t="str">
        <f>IF(COUNTIF($L211,"*Consultation with psychiatrist/medication prescriber*"),"1","0")</f>
        <v>0</v>
      </c>
      <c r="W211" s="25" t="str">
        <f>IF(COUNTIF($L211,"*Consultation with Primary Care Physician/Dentist*"),"1","0")</f>
        <v>0</v>
      </c>
      <c r="X211" s="25" t="str">
        <f>IF(COUNTIF($L211,"*Environmental changes to the setting interior*"),"1","0")</f>
        <v>0</v>
      </c>
      <c r="Y211" s="25" t="str">
        <f>IF(COUNTIF($L211,"*Door Window Dings Added*"),"1","0")</f>
        <v>0</v>
      </c>
      <c r="Z211" s="25" t="str">
        <f>IF(COUNTIF($L211,"*Environmental changes to the child's bedroom*"),"1","0")</f>
        <v>0</v>
      </c>
      <c r="AA211" s="25" t="str">
        <f>IF(COUNTIF($L211,"*Environmental changes to the setting exterior / property*"),"1","0")</f>
        <v>0</v>
      </c>
      <c r="AB211" s="25" t="str">
        <f>IF(COUNTIF($L211,"*Changes made to the child's schedule*"),"1","0")</f>
        <v>0</v>
      </c>
      <c r="AC211" s="25" t="str">
        <f>IF(COUNTIF($L211,"*Changes made to the child's protocols*"),"1","0")</f>
        <v>0</v>
      </c>
      <c r="AD211" s="25" t="str">
        <f>IF(COUNTIF($L211,"*Following a review of the restraints, no steps were taken to decrease the use of restraint/secusion during this reporting period*"),"1","0")</f>
        <v>0</v>
      </c>
      <c r="AE211" s="25">
        <v>0</v>
      </c>
      <c r="AF211" s="25">
        <v>0</v>
      </c>
      <c r="AG211" s="25">
        <v>0</v>
      </c>
      <c r="AH211" s="25" t="s">
        <v>53</v>
      </c>
      <c r="AI211" s="25" t="str">
        <f>IF(COUNTIF($AH211,"*Three or fewer restraints/seclusion occurred during this reporting period*"),"1","0")</f>
        <v>1</v>
      </c>
      <c r="AJ211" s="25" t="str">
        <f>IF(COUNTIF($AH211,"*Update has been made to the FBA*"),"1","0")</f>
        <v>0</v>
      </c>
      <c r="AK211" s="25" t="str">
        <f>IF(COUNTIF($AH211,"*Update has been made to the PBSP*"),"1","0")</f>
        <v>0</v>
      </c>
      <c r="AL211" s="25" t="str">
        <f>IF(COUNTIF($AH211,"*ISP Team has convened*"),"1","0")</f>
        <v>0</v>
      </c>
      <c r="AM211" s="25" t="str">
        <f>IF(COUNTIF($AH211,"*General retraining of staff*"),"1","0")</f>
        <v>0</v>
      </c>
      <c r="AN211" s="25" t="str">
        <f>IF(COUNTIF($AH211,"*ISP Team has convened*"),"1","0")</f>
        <v>0</v>
      </c>
      <c r="AO211" s="25" t="str">
        <f>IF(COUNTIF($AH211,"*Changes made to the ISP*"),"1","0")</f>
        <v>0</v>
      </c>
      <c r="AP211" s="25" t="str">
        <f>IF(COUNTIF($AH211,"*Assistive Device/Technology added to child's ISP*"),"1","0")</f>
        <v>0</v>
      </c>
      <c r="AQ211" s="25" t="str">
        <f>IF(COUNTIF($AH211,"*Adaptations made to meet identified sensory needs*"),"1","0")</f>
        <v>0</v>
      </c>
      <c r="AR211" s="25" t="str">
        <f>IF(COUNTIF($AH211,"*Consultation with psychiatrist/medication prescriber*"),"1","0")</f>
        <v>0</v>
      </c>
      <c r="AS211" s="25" t="str">
        <f>IF(COUNTIF($AH211,"*Consultation with Primary Care Physician/Dentist*"),"1","0")</f>
        <v>0</v>
      </c>
      <c r="AT211" s="25" t="str">
        <f>IF(COUNTIF($AH211,"*Environmental changes to the setting interior*"),"1","0")</f>
        <v>0</v>
      </c>
      <c r="AU211" s="25" t="str">
        <f>IF(COUNTIF($AH211,"*Door Window Dings Added*"),"1","0")</f>
        <v>0</v>
      </c>
      <c r="AV211" s="25" t="str">
        <f>IF(COUNTIF($AH211,"*Environmental changes to the child's bedroom*"),"1","0")</f>
        <v>0</v>
      </c>
      <c r="AW211" s="25" t="str">
        <f>IF(COUNTIF($AH211,"*Environmental changes to the setting exterior / property*"),"1","0")</f>
        <v>0</v>
      </c>
      <c r="AX211" s="25" t="str">
        <f>IF(COUNTIF($AH211,"*Changes made to the child's schedule*"),"1","0")</f>
        <v>0</v>
      </c>
      <c r="AY211" s="25" t="str">
        <f>IF(COUNTIF($AH211,"*Changes made to the child's protocols*"),"1","0")</f>
        <v>0</v>
      </c>
      <c r="AZ211" s="25" t="str">
        <f>IF(COUNTIF($AH211,"*Following a review of the restraints, no steps were taken to decrease the use of restraint/secusion during this reporting period*"),"1","0")</f>
        <v>0</v>
      </c>
    </row>
    <row r="212" spans="1:52" ht="50" customHeight="1" x14ac:dyDescent="0.35">
      <c r="A212" s="28" t="s">
        <v>627</v>
      </c>
      <c r="B212" s="30" t="s">
        <v>643</v>
      </c>
      <c r="C212" s="30" t="s">
        <v>643</v>
      </c>
      <c r="D212" s="30" t="s">
        <v>643</v>
      </c>
      <c r="E212" s="30" t="s">
        <v>643</v>
      </c>
      <c r="F212" s="30" t="s">
        <v>643</v>
      </c>
      <c r="G212" s="30" t="s">
        <v>643</v>
      </c>
      <c r="H212" s="30" t="s">
        <v>643</v>
      </c>
      <c r="I212" s="25">
        <v>5</v>
      </c>
      <c r="J212" s="25">
        <v>0</v>
      </c>
      <c r="K212" s="25">
        <v>0</v>
      </c>
      <c r="L212" s="25" t="s">
        <v>196</v>
      </c>
      <c r="M212" s="25" t="str">
        <f>IF(COUNTIF($L212,"*Three or fewer restraints/seclusion occurred during this reporting period*"),"1","0")</f>
        <v>0</v>
      </c>
      <c r="N212" s="25" t="str">
        <f>IF(COUNTIF($L212,"*Update has been made to the FBA*"),"1","0")</f>
        <v>0</v>
      </c>
      <c r="O212" s="25" t="str">
        <f>IF(COUNTIF($L212,"*Update has been made to the PBSP*"),"1","0")</f>
        <v>0</v>
      </c>
      <c r="P212" s="25" t="str">
        <f>IF(COUNTIF($L212,"*ISP Team has convened*"),"1","0")</f>
        <v>0</v>
      </c>
      <c r="Q212" s="25" t="str">
        <f>IF(COUNTIF($L212,"*General retraining of staff*"),"1","0")</f>
        <v>0</v>
      </c>
      <c r="R212" s="25" t="str">
        <f>IF(COUNTIF($L212,"*ISP Team has convened*"),"1","0")</f>
        <v>0</v>
      </c>
      <c r="S212" s="25" t="str">
        <f>IF(COUNTIF($L212,"*Changes made to the ISP*"),"1","0")</f>
        <v>1</v>
      </c>
      <c r="T212" s="25" t="str">
        <f>IF(COUNTIF($L212,"*Assistive Device/Technology added to child's ISP*"),"1","0")</f>
        <v>0</v>
      </c>
      <c r="U212" s="25" t="str">
        <f>IF(COUNTIF($L212,"*Adaptations made to meet identified sensory needs*"),"1","0")</f>
        <v>0</v>
      </c>
      <c r="V212" s="25" t="str">
        <f>IF(COUNTIF($L212,"*Consultation with psychiatrist/medication prescriber*"),"1","0")</f>
        <v>0</v>
      </c>
      <c r="W212" s="25" t="str">
        <f>IF(COUNTIF($L212,"*Consultation with Primary Care Physician/Dentist*"),"1","0")</f>
        <v>0</v>
      </c>
      <c r="X212" s="25" t="str">
        <f>IF(COUNTIF($L212,"*Environmental changes to the setting interior*"),"1","0")</f>
        <v>0</v>
      </c>
      <c r="Y212" s="25" t="str">
        <f>IF(COUNTIF($L212,"*Door Window Dings Added*"),"1","0")</f>
        <v>0</v>
      </c>
      <c r="Z212" s="25" t="str">
        <f>IF(COUNTIF($L212,"*Environmental changes to the child's bedroom*"),"1","0")</f>
        <v>0</v>
      </c>
      <c r="AA212" s="25" t="str">
        <f>IF(COUNTIF($L212,"*Environmental changes to the setting exterior / property*"),"1","0")</f>
        <v>0</v>
      </c>
      <c r="AB212" s="25" t="str">
        <f>IF(COUNTIF($L212,"*Changes made to the child's schedule*"),"1","0")</f>
        <v>0</v>
      </c>
      <c r="AC212" s="25" t="str">
        <f>IF(COUNTIF($L212,"*Changes made to the child's protocols*"),"1","0")</f>
        <v>0</v>
      </c>
      <c r="AD212" s="25" t="str">
        <f>IF(COUNTIF($L212,"*Following a review of the restraints, no steps were taken to decrease the use of restraint/secusion during this reporting period*"),"1","0")</f>
        <v>0</v>
      </c>
      <c r="AE212" s="25">
        <v>0</v>
      </c>
      <c r="AF212" s="25">
        <v>0</v>
      </c>
      <c r="AG212" s="25">
        <v>0</v>
      </c>
      <c r="AH212" s="25" t="s">
        <v>196</v>
      </c>
      <c r="AI212" s="25" t="str">
        <f>IF(COUNTIF($AH212,"*Three or fewer restraints/seclusion occurred during this reporting period*"),"1","0")</f>
        <v>0</v>
      </c>
      <c r="AJ212" s="25" t="str">
        <f>IF(COUNTIF($AH212,"*Update has been made to the FBA*"),"1","0")</f>
        <v>0</v>
      </c>
      <c r="AK212" s="25" t="str">
        <f>IF(COUNTIF($AH212,"*Update has been made to the PBSP*"),"1","0")</f>
        <v>0</v>
      </c>
      <c r="AL212" s="25" t="str">
        <f>IF(COUNTIF($AH212,"*ISP Team has convened*"),"1","0")</f>
        <v>0</v>
      </c>
      <c r="AM212" s="25" t="str">
        <f>IF(COUNTIF($AH212,"*General retraining of staff*"),"1","0")</f>
        <v>0</v>
      </c>
      <c r="AN212" s="25" t="str">
        <f>IF(COUNTIF($AH212,"*ISP Team has convened*"),"1","0")</f>
        <v>0</v>
      </c>
      <c r="AO212" s="25" t="str">
        <f>IF(COUNTIF($AH212,"*Changes made to the ISP*"),"1","0")</f>
        <v>1</v>
      </c>
      <c r="AP212" s="25" t="str">
        <f>IF(COUNTIF($AH212,"*Assistive Device/Technology added to child's ISP*"),"1","0")</f>
        <v>0</v>
      </c>
      <c r="AQ212" s="25" t="str">
        <f>IF(COUNTIF($AH212,"*Adaptations made to meet identified sensory needs*"),"1","0")</f>
        <v>0</v>
      </c>
      <c r="AR212" s="25" t="str">
        <f>IF(COUNTIF($AH212,"*Consultation with psychiatrist/medication prescriber*"),"1","0")</f>
        <v>0</v>
      </c>
      <c r="AS212" s="25" t="str">
        <f>IF(COUNTIF($AH212,"*Consultation with Primary Care Physician/Dentist*"),"1","0")</f>
        <v>0</v>
      </c>
      <c r="AT212" s="25" t="str">
        <f>IF(COUNTIF($AH212,"*Environmental changes to the setting interior*"),"1","0")</f>
        <v>0</v>
      </c>
      <c r="AU212" s="25" t="str">
        <f>IF(COUNTIF($AH212,"*Door Window Dings Added*"),"1","0")</f>
        <v>0</v>
      </c>
      <c r="AV212" s="25" t="str">
        <f>IF(COUNTIF($AH212,"*Environmental changes to the child's bedroom*"),"1","0")</f>
        <v>0</v>
      </c>
      <c r="AW212" s="25" t="str">
        <f>IF(COUNTIF($AH212,"*Environmental changes to the setting exterior / property*"),"1","0")</f>
        <v>0</v>
      </c>
      <c r="AX212" s="25" t="str">
        <f>IF(COUNTIF($AH212,"*Changes made to the child's schedule*"),"1","0")</f>
        <v>0</v>
      </c>
      <c r="AY212" s="25" t="str">
        <f>IF(COUNTIF($AH212,"*Changes made to the child's protocols*"),"1","0")</f>
        <v>0</v>
      </c>
      <c r="AZ212" s="25" t="str">
        <f>IF(COUNTIF($AH212,"*Following a review of the restraints, no steps were taken to decrease the use of restraint/secusion during this reporting period*"),"1","0")</f>
        <v>0</v>
      </c>
    </row>
    <row r="213" spans="1:52" ht="50" customHeight="1" x14ac:dyDescent="0.35">
      <c r="A213" s="28" t="s">
        <v>628</v>
      </c>
      <c r="B213" s="30" t="s">
        <v>643</v>
      </c>
      <c r="C213" s="30" t="s">
        <v>643</v>
      </c>
      <c r="D213" s="30" t="s">
        <v>643</v>
      </c>
      <c r="E213" s="30" t="s">
        <v>643</v>
      </c>
      <c r="F213" s="30" t="s">
        <v>643</v>
      </c>
      <c r="G213" s="30" t="s">
        <v>643</v>
      </c>
      <c r="H213" s="30" t="s">
        <v>643</v>
      </c>
      <c r="I213" s="25">
        <v>6</v>
      </c>
      <c r="J213" s="25">
        <v>0</v>
      </c>
      <c r="K213" s="25">
        <v>1</v>
      </c>
      <c r="L213" s="25" t="s">
        <v>189</v>
      </c>
      <c r="M213" s="25" t="str">
        <f>IF(COUNTIF($L213,"*Three or fewer restraints/seclusion occurred during this reporting period*"),"1","0")</f>
        <v>0</v>
      </c>
      <c r="N213" s="25" t="str">
        <f>IF(COUNTIF($L213,"*Update has been made to the FBA*"),"1","0")</f>
        <v>0</v>
      </c>
      <c r="O213" s="25" t="str">
        <f>IF(COUNTIF($L213,"*Update has been made to the PBSP*"),"1","0")</f>
        <v>1</v>
      </c>
      <c r="P213" s="25" t="str">
        <f>IF(COUNTIF($L213,"*ISP Team has convened*"),"1","0")</f>
        <v>0</v>
      </c>
      <c r="Q213" s="25" t="str">
        <f>IF(COUNTIF($L213,"*General retraining of staff*"),"1","0")</f>
        <v>0</v>
      </c>
      <c r="R213" s="25" t="str">
        <f>IF(COUNTIF($L213,"*ISP Team has convened*"),"1","0")</f>
        <v>0</v>
      </c>
      <c r="S213" s="25" t="str">
        <f>IF(COUNTIF($L213,"*Changes made to the ISP*"),"1","0")</f>
        <v>0</v>
      </c>
      <c r="T213" s="25" t="str">
        <f>IF(COUNTIF($L213,"*Assistive Device/Technology added to child's ISP*"),"1","0")</f>
        <v>0</v>
      </c>
      <c r="U213" s="25" t="str">
        <f>IF(COUNTIF($L213,"*Adaptations made to meet identified sensory needs*"),"1","0")</f>
        <v>0</v>
      </c>
      <c r="V213" s="25" t="str">
        <f>IF(COUNTIF($L213,"*Consultation with psychiatrist/medication prescriber*"),"1","0")</f>
        <v>0</v>
      </c>
      <c r="W213" s="25" t="str">
        <f>IF(COUNTIF($L213,"*Consultation with Primary Care Physician/Dentist*"),"1","0")</f>
        <v>0</v>
      </c>
      <c r="X213" s="25" t="str">
        <f>IF(COUNTIF($L213,"*Environmental changes to the setting interior*"),"1","0")</f>
        <v>0</v>
      </c>
      <c r="Y213" s="25" t="str">
        <f>IF(COUNTIF($L213,"*Door Window Dings Added*"),"1","0")</f>
        <v>0</v>
      </c>
      <c r="Z213" s="25" t="str">
        <f>IF(COUNTIF($L213,"*Environmental changes to the child's bedroom*"),"1","0")</f>
        <v>0</v>
      </c>
      <c r="AA213" s="25" t="str">
        <f>IF(COUNTIF($L213,"*Environmental changes to the setting exterior / property*"),"1","0")</f>
        <v>0</v>
      </c>
      <c r="AB213" s="25" t="str">
        <f>IF(COUNTIF($L213,"*Changes made to the child's schedule*"),"1","0")</f>
        <v>0</v>
      </c>
      <c r="AC213" s="25" t="str">
        <f>IF(COUNTIF($L213,"*Changes made to the child's protocols*"),"1","0")</f>
        <v>0</v>
      </c>
      <c r="AD213" s="25" t="str">
        <f>IF(COUNTIF($L213,"*Following a review of the restraints, no steps were taken to decrease the use of restraint/secusion during this reporting period*"),"1","0")</f>
        <v>0</v>
      </c>
      <c r="AE213" s="25">
        <v>0</v>
      </c>
      <c r="AF213" s="25">
        <v>0</v>
      </c>
      <c r="AG213" s="25">
        <v>0</v>
      </c>
      <c r="AH213" s="25" t="s">
        <v>53</v>
      </c>
      <c r="AI213" s="25" t="str">
        <f>IF(COUNTIF($AH213,"*Three or fewer restraints/seclusion occurred during this reporting period*"),"1","0")</f>
        <v>1</v>
      </c>
      <c r="AJ213" s="25" t="str">
        <f>IF(COUNTIF($AH213,"*Update has been made to the FBA*"),"1","0")</f>
        <v>0</v>
      </c>
      <c r="AK213" s="25" t="str">
        <f>IF(COUNTIF($AH213,"*Update has been made to the PBSP*"),"1","0")</f>
        <v>0</v>
      </c>
      <c r="AL213" s="25" t="str">
        <f>IF(COUNTIF($AH213,"*ISP Team has convened*"),"1","0")</f>
        <v>0</v>
      </c>
      <c r="AM213" s="25" t="str">
        <f>IF(COUNTIF($AH213,"*General retraining of staff*"),"1","0")</f>
        <v>0</v>
      </c>
      <c r="AN213" s="25" t="str">
        <f>IF(COUNTIF($AH213,"*ISP Team has convened*"),"1","0")</f>
        <v>0</v>
      </c>
      <c r="AO213" s="25" t="str">
        <f>IF(COUNTIF($AH213,"*Changes made to the ISP*"),"1","0")</f>
        <v>0</v>
      </c>
      <c r="AP213" s="25" t="str">
        <f>IF(COUNTIF($AH213,"*Assistive Device/Technology added to child's ISP*"),"1","0")</f>
        <v>0</v>
      </c>
      <c r="AQ213" s="25" t="str">
        <f>IF(COUNTIF($AH213,"*Adaptations made to meet identified sensory needs*"),"1","0")</f>
        <v>0</v>
      </c>
      <c r="AR213" s="25" t="str">
        <f>IF(COUNTIF($AH213,"*Consultation with psychiatrist/medication prescriber*"),"1","0")</f>
        <v>0</v>
      </c>
      <c r="AS213" s="25" t="str">
        <f>IF(COUNTIF($AH213,"*Consultation with Primary Care Physician/Dentist*"),"1","0")</f>
        <v>0</v>
      </c>
      <c r="AT213" s="25" t="str">
        <f>IF(COUNTIF($AH213,"*Environmental changes to the setting interior*"),"1","0")</f>
        <v>0</v>
      </c>
      <c r="AU213" s="25" t="str">
        <f>IF(COUNTIF($AH213,"*Door Window Dings Added*"),"1","0")</f>
        <v>0</v>
      </c>
      <c r="AV213" s="25" t="str">
        <f>IF(COUNTIF($AH213,"*Environmental changes to the child's bedroom*"),"1","0")</f>
        <v>0</v>
      </c>
      <c r="AW213" s="25" t="str">
        <f>IF(COUNTIF($AH213,"*Environmental changes to the setting exterior / property*"),"1","0")</f>
        <v>0</v>
      </c>
      <c r="AX213" s="25" t="str">
        <f>IF(COUNTIF($AH213,"*Changes made to the child's schedule*"),"1","0")</f>
        <v>0</v>
      </c>
      <c r="AY213" s="25" t="str">
        <f>IF(COUNTIF($AH213,"*Changes made to the child's protocols*"),"1","0")</f>
        <v>0</v>
      </c>
      <c r="AZ213" s="25" t="str">
        <f>IF(COUNTIF($AH213,"*Following a review of the restraints, no steps were taken to decrease the use of restraint/secusion during this reporting period*"),"1","0")</f>
        <v>0</v>
      </c>
    </row>
    <row r="214" spans="1:52" ht="50" customHeight="1" x14ac:dyDescent="0.35">
      <c r="A214" s="28" t="s">
        <v>629</v>
      </c>
      <c r="B214" s="30" t="s">
        <v>643</v>
      </c>
      <c r="C214" s="30" t="s">
        <v>643</v>
      </c>
      <c r="D214" s="30" t="s">
        <v>643</v>
      </c>
      <c r="E214" s="30" t="s">
        <v>643</v>
      </c>
      <c r="F214" s="30" t="s">
        <v>643</v>
      </c>
      <c r="G214" s="30" t="s">
        <v>643</v>
      </c>
      <c r="H214" s="30" t="s">
        <v>643</v>
      </c>
      <c r="I214" s="25">
        <v>6</v>
      </c>
      <c r="J214" s="25">
        <v>0</v>
      </c>
      <c r="K214" s="25">
        <v>0</v>
      </c>
      <c r="L214" s="25" t="s">
        <v>154</v>
      </c>
      <c r="M214" s="25" t="str">
        <f>IF(COUNTIF($L214,"*Three or fewer restraints/seclusion occurred during this reporting period*"),"1","0")</f>
        <v>0</v>
      </c>
      <c r="N214" s="25" t="str">
        <f>IF(COUNTIF($L214,"*Update has been made to the FBA*"),"1","0")</f>
        <v>0</v>
      </c>
      <c r="O214" s="25" t="str">
        <f>IF(COUNTIF($L214,"*Update has been made to the PBSP*"),"1","0")</f>
        <v>0</v>
      </c>
      <c r="P214" s="25" t="str">
        <f>IF(COUNTIF($L214,"*ISP Team has convened*"),"1","0")</f>
        <v>1</v>
      </c>
      <c r="Q214" s="25" t="str">
        <f>IF(COUNTIF($L214,"*General retraining of staff*"),"1","0")</f>
        <v>0</v>
      </c>
      <c r="R214" s="25" t="str">
        <f>IF(COUNTIF($L214,"*ISP Team has convened*"),"1","0")</f>
        <v>1</v>
      </c>
      <c r="S214" s="25" t="str">
        <f>IF(COUNTIF($L214,"*Changes made to the ISP*"),"1","0")</f>
        <v>0</v>
      </c>
      <c r="T214" s="25" t="str">
        <f>IF(COUNTIF($L214,"*Assistive Device/Technology added to child's ISP*"),"1","0")</f>
        <v>0</v>
      </c>
      <c r="U214" s="25" t="str">
        <f>IF(COUNTIF($L214,"*Adaptations made to meet identified sensory needs*"),"1","0")</f>
        <v>0</v>
      </c>
      <c r="V214" s="25" t="str">
        <f>IF(COUNTIF($L214,"*Consultation with psychiatrist/medication prescriber*"),"1","0")</f>
        <v>0</v>
      </c>
      <c r="W214" s="25" t="str">
        <f>IF(COUNTIF($L214,"*Consultation with Primary Care Physician/Dentist*"),"1","0")</f>
        <v>0</v>
      </c>
      <c r="X214" s="25" t="str">
        <f>IF(COUNTIF($L214,"*Environmental changes to the setting interior*"),"1","0")</f>
        <v>0</v>
      </c>
      <c r="Y214" s="25" t="str">
        <f>IF(COUNTIF($L214,"*Door Window Dings Added*"),"1","0")</f>
        <v>0</v>
      </c>
      <c r="Z214" s="25" t="str">
        <f>IF(COUNTIF($L214,"*Environmental changes to the child's bedroom*"),"1","0")</f>
        <v>0</v>
      </c>
      <c r="AA214" s="25" t="str">
        <f>IF(COUNTIF($L214,"*Environmental changes to the setting exterior / property*"),"1","0")</f>
        <v>0</v>
      </c>
      <c r="AB214" s="25" t="str">
        <f>IF(COUNTIF($L214,"*Changes made to the child's schedule*"),"1","0")</f>
        <v>0</v>
      </c>
      <c r="AC214" s="25" t="str">
        <f>IF(COUNTIF($L214,"*Changes made to the child's protocols*"),"1","0")</f>
        <v>0</v>
      </c>
      <c r="AD214" s="25" t="str">
        <f>IF(COUNTIF($L214,"*Following a review of the restraints, no steps were taken to decrease the use of restraint/secusion during this reporting period*"),"1","0")</f>
        <v>0</v>
      </c>
      <c r="AE214" s="25">
        <v>0</v>
      </c>
      <c r="AF214" s="25">
        <v>0</v>
      </c>
      <c r="AG214" s="25">
        <v>0</v>
      </c>
      <c r="AH214" s="25" t="s">
        <v>190</v>
      </c>
      <c r="AI214" s="25" t="str">
        <f>IF(COUNTIF($AH214,"*Three or fewer restraints/seclusion occurred during this reporting period*"),"1","0")</f>
        <v>1</v>
      </c>
      <c r="AJ214" s="25" t="str">
        <f>IF(COUNTIF($AH214,"*Update has been made to the FBA*"),"1","0")</f>
        <v>0</v>
      </c>
      <c r="AK214" s="25" t="str">
        <f>IF(COUNTIF($AH214,"*Update has been made to the PBSP*"),"1","0")</f>
        <v>0</v>
      </c>
      <c r="AL214" s="25" t="str">
        <f>IF(COUNTIF($AH214,"*ISP Team has convened*"),"1","0")</f>
        <v>1</v>
      </c>
      <c r="AM214" s="25" t="str">
        <f>IF(COUNTIF($AH214,"*General retraining of staff*"),"1","0")</f>
        <v>0</v>
      </c>
      <c r="AN214" s="25" t="str">
        <f>IF(COUNTIF($AH214,"*ISP Team has convened*"),"1","0")</f>
        <v>1</v>
      </c>
      <c r="AO214" s="25" t="str">
        <f>IF(COUNTIF($AH214,"*Changes made to the ISP*"),"1","0")</f>
        <v>0</v>
      </c>
      <c r="AP214" s="25" t="str">
        <f>IF(COUNTIF($AH214,"*Assistive Device/Technology added to child's ISP*"),"1","0")</f>
        <v>0</v>
      </c>
      <c r="AQ214" s="25" t="str">
        <f>IF(COUNTIF($AH214,"*Adaptations made to meet identified sensory needs*"),"1","0")</f>
        <v>0</v>
      </c>
      <c r="AR214" s="25" t="str">
        <f>IF(COUNTIF($AH214,"*Consultation with psychiatrist/medication prescriber*"),"1","0")</f>
        <v>0</v>
      </c>
      <c r="AS214" s="25" t="str">
        <f>IF(COUNTIF($AH214,"*Consultation with Primary Care Physician/Dentist*"),"1","0")</f>
        <v>0</v>
      </c>
      <c r="AT214" s="25" t="str">
        <f>IF(COUNTIF($AH214,"*Environmental changes to the setting interior*"),"1","0")</f>
        <v>0</v>
      </c>
      <c r="AU214" s="25" t="str">
        <f>IF(COUNTIF($AH214,"*Door Window Dings Added*"),"1","0")</f>
        <v>0</v>
      </c>
      <c r="AV214" s="25" t="str">
        <f>IF(COUNTIF($AH214,"*Environmental changes to the child's bedroom*"),"1","0")</f>
        <v>0</v>
      </c>
      <c r="AW214" s="25" t="str">
        <f>IF(COUNTIF($AH214,"*Environmental changes to the setting exterior / property*"),"1","0")</f>
        <v>0</v>
      </c>
      <c r="AX214" s="25" t="str">
        <f>IF(COUNTIF($AH214,"*Changes made to the child's schedule*"),"1","0")</f>
        <v>0</v>
      </c>
      <c r="AY214" s="25" t="str">
        <f>IF(COUNTIF($AH214,"*Changes made to the child's protocols*"),"1","0")</f>
        <v>0</v>
      </c>
      <c r="AZ214" s="25" t="str">
        <f>IF(COUNTIF($AH214,"*Following a review of the restraints, no steps were taken to decrease the use of restraint/secusion during this reporting period*"),"1","0")</f>
        <v>0</v>
      </c>
    </row>
    <row r="215" spans="1:52" ht="50" customHeight="1" x14ac:dyDescent="0.35">
      <c r="A215" s="28" t="s">
        <v>630</v>
      </c>
      <c r="B215" s="30" t="s">
        <v>643</v>
      </c>
      <c r="C215" s="30" t="s">
        <v>643</v>
      </c>
      <c r="D215" s="30" t="s">
        <v>643</v>
      </c>
      <c r="E215" s="30" t="s">
        <v>643</v>
      </c>
      <c r="F215" s="30" t="s">
        <v>643</v>
      </c>
      <c r="G215" s="30" t="s">
        <v>643</v>
      </c>
      <c r="H215" s="30" t="s">
        <v>643</v>
      </c>
      <c r="I215" s="25">
        <v>6</v>
      </c>
      <c r="J215" s="25">
        <v>0</v>
      </c>
      <c r="K215" s="25">
        <v>0</v>
      </c>
      <c r="L215" s="25" t="s">
        <v>159</v>
      </c>
      <c r="M215" s="25" t="str">
        <f>IF(COUNTIF($L215,"*Three or fewer restraints/seclusion occurred during this reporting period*"),"1","0")</f>
        <v>0</v>
      </c>
      <c r="N215" s="25" t="str">
        <f>IF(COUNTIF($L215,"*Update has been made to the FBA*"),"1","0")</f>
        <v>0</v>
      </c>
      <c r="O215" s="25" t="str">
        <f>IF(COUNTIF($L215,"*Update has been made to the PBSP*"),"1","0")</f>
        <v>0</v>
      </c>
      <c r="P215" s="25" t="str">
        <f>IF(COUNTIF($L215,"*ISP Team has convened*"),"1","0")</f>
        <v>0</v>
      </c>
      <c r="Q215" s="25" t="str">
        <f>IF(COUNTIF($L215,"*General retraining of staff*"),"1","0")</f>
        <v>1</v>
      </c>
      <c r="R215" s="25" t="str">
        <f>IF(COUNTIF($L215,"*ISP Team has convened*"),"1","0")</f>
        <v>0</v>
      </c>
      <c r="S215" s="25" t="str">
        <f>IF(COUNTIF($L215,"*Changes made to the ISP*"),"1","0")</f>
        <v>0</v>
      </c>
      <c r="T215" s="25" t="str">
        <f>IF(COUNTIF($L215,"*Assistive Device/Technology added to child's ISP*"),"1","0")</f>
        <v>0</v>
      </c>
      <c r="U215" s="25" t="str">
        <f>IF(COUNTIF($L215,"*Adaptations made to meet identified sensory needs*"),"1","0")</f>
        <v>0</v>
      </c>
      <c r="V215" s="25" t="str">
        <f>IF(COUNTIF($L215,"*Consultation with psychiatrist/medication prescriber*"),"1","0")</f>
        <v>0</v>
      </c>
      <c r="W215" s="25" t="str">
        <f>IF(COUNTIF($L215,"*Consultation with Primary Care Physician/Dentist*"),"1","0")</f>
        <v>0</v>
      </c>
      <c r="X215" s="25" t="str">
        <f>IF(COUNTIF($L215,"*Environmental changes to the setting interior*"),"1","0")</f>
        <v>0</v>
      </c>
      <c r="Y215" s="25" t="str">
        <f>IF(COUNTIF($L215,"*Door Window Dings Added*"),"1","0")</f>
        <v>0</v>
      </c>
      <c r="Z215" s="25" t="str">
        <f>IF(COUNTIF($L215,"*Environmental changes to the child's bedroom*"),"1","0")</f>
        <v>0</v>
      </c>
      <c r="AA215" s="25" t="str">
        <f>IF(COUNTIF($L215,"*Environmental changes to the setting exterior / property*"),"1","0")</f>
        <v>0</v>
      </c>
      <c r="AB215" s="25" t="str">
        <f>IF(COUNTIF($L215,"*Changes made to the child's schedule*"),"1","0")</f>
        <v>0</v>
      </c>
      <c r="AC215" s="25" t="str">
        <f>IF(COUNTIF($L215,"*Changes made to the child's protocols*"),"1","0")</f>
        <v>0</v>
      </c>
      <c r="AD215" s="25" t="str">
        <f>IF(COUNTIF($L215,"*Following a review of the restraints, no steps were taken to decrease the use of restraint/secusion during this reporting period*"),"1","0")</f>
        <v>0</v>
      </c>
      <c r="AE215" s="25">
        <v>0</v>
      </c>
      <c r="AF215" s="25">
        <v>0</v>
      </c>
      <c r="AG215" s="25">
        <v>0</v>
      </c>
      <c r="AH215" s="25" t="s">
        <v>53</v>
      </c>
      <c r="AI215" s="25" t="str">
        <f>IF(COUNTIF($AH215,"*Three or fewer restraints/seclusion occurred during this reporting period*"),"1","0")</f>
        <v>1</v>
      </c>
      <c r="AJ215" s="25" t="str">
        <f>IF(COUNTIF($AH215,"*Update has been made to the FBA*"),"1","0")</f>
        <v>0</v>
      </c>
      <c r="AK215" s="25" t="str">
        <f>IF(COUNTIF($AH215,"*Update has been made to the PBSP*"),"1","0")</f>
        <v>0</v>
      </c>
      <c r="AL215" s="25" t="str">
        <f>IF(COUNTIF($AH215,"*ISP Team has convened*"),"1","0")</f>
        <v>0</v>
      </c>
      <c r="AM215" s="25" t="str">
        <f>IF(COUNTIF($AH215,"*General retraining of staff*"),"1","0")</f>
        <v>0</v>
      </c>
      <c r="AN215" s="25" t="str">
        <f>IF(COUNTIF($AH215,"*ISP Team has convened*"),"1","0")</f>
        <v>0</v>
      </c>
      <c r="AO215" s="25" t="str">
        <f>IF(COUNTIF($AH215,"*Changes made to the ISP*"),"1","0")</f>
        <v>0</v>
      </c>
      <c r="AP215" s="25" t="str">
        <f>IF(COUNTIF($AH215,"*Assistive Device/Technology added to child's ISP*"),"1","0")</f>
        <v>0</v>
      </c>
      <c r="AQ215" s="25" t="str">
        <f>IF(COUNTIF($AH215,"*Adaptations made to meet identified sensory needs*"),"1","0")</f>
        <v>0</v>
      </c>
      <c r="AR215" s="25" t="str">
        <f>IF(COUNTIF($AH215,"*Consultation with psychiatrist/medication prescriber*"),"1","0")</f>
        <v>0</v>
      </c>
      <c r="AS215" s="25" t="str">
        <f>IF(COUNTIF($AH215,"*Consultation with Primary Care Physician/Dentist*"),"1","0")</f>
        <v>0</v>
      </c>
      <c r="AT215" s="25" t="str">
        <f>IF(COUNTIF($AH215,"*Environmental changes to the setting interior*"),"1","0")</f>
        <v>0</v>
      </c>
      <c r="AU215" s="25" t="str">
        <f>IF(COUNTIF($AH215,"*Door Window Dings Added*"),"1","0")</f>
        <v>0</v>
      </c>
      <c r="AV215" s="25" t="str">
        <f>IF(COUNTIF($AH215,"*Environmental changes to the child's bedroom*"),"1","0")</f>
        <v>0</v>
      </c>
      <c r="AW215" s="25" t="str">
        <f>IF(COUNTIF($AH215,"*Environmental changes to the setting exterior / property*"),"1","0")</f>
        <v>0</v>
      </c>
      <c r="AX215" s="25" t="str">
        <f>IF(COUNTIF($AH215,"*Changes made to the child's schedule*"),"1","0")</f>
        <v>0</v>
      </c>
      <c r="AY215" s="25" t="str">
        <f>IF(COUNTIF($AH215,"*Changes made to the child's protocols*"),"1","0")</f>
        <v>0</v>
      </c>
      <c r="AZ215" s="25" t="str">
        <f>IF(COUNTIF($AH215,"*Following a review of the restraints, no steps were taken to decrease the use of restraint/secusion during this reporting period*"),"1","0")</f>
        <v>0</v>
      </c>
    </row>
    <row r="216" spans="1:52" ht="58" x14ac:dyDescent="0.35">
      <c r="A216" s="28" t="s">
        <v>631</v>
      </c>
      <c r="B216" s="30" t="s">
        <v>643</v>
      </c>
      <c r="C216" s="30" t="s">
        <v>643</v>
      </c>
      <c r="D216" s="30" t="s">
        <v>643</v>
      </c>
      <c r="E216" s="30" t="s">
        <v>643</v>
      </c>
      <c r="F216" s="30" t="s">
        <v>643</v>
      </c>
      <c r="G216" s="30" t="s">
        <v>643</v>
      </c>
      <c r="H216" s="30" t="s">
        <v>643</v>
      </c>
      <c r="I216" s="25">
        <v>7</v>
      </c>
      <c r="J216" s="25">
        <v>0</v>
      </c>
      <c r="K216" s="25">
        <v>0</v>
      </c>
      <c r="L216" s="25" t="s">
        <v>203</v>
      </c>
      <c r="M216" s="25" t="str">
        <f>IF(COUNTIF($L216,"*Three or fewer restraints/seclusion occurred during this reporting period*"),"1","0")</f>
        <v>0</v>
      </c>
      <c r="N216" s="25" t="str">
        <f>IF(COUNTIF($L216,"*Update has been made to the FBA*"),"1","0")</f>
        <v>0</v>
      </c>
      <c r="O216" s="25" t="str">
        <f>IF(COUNTIF($L216,"*Update has been made to the PBSP*"),"1","0")</f>
        <v>1</v>
      </c>
      <c r="P216" s="25" t="str">
        <f>IF(COUNTIF($L216,"*ISP Team has convened*"),"1","0")</f>
        <v>1</v>
      </c>
      <c r="Q216" s="25" t="str">
        <f>IF(COUNTIF($L216,"*General retraining of staff*"),"1","0")</f>
        <v>1</v>
      </c>
      <c r="R216" s="25" t="str">
        <f>IF(COUNTIF($L216,"*ISP Team has convened*"),"1","0")</f>
        <v>1</v>
      </c>
      <c r="S216" s="25" t="str">
        <f>IF(COUNTIF($L216,"*Changes made to the ISP*"),"1","0")</f>
        <v>0</v>
      </c>
      <c r="T216" s="25" t="str">
        <f>IF(COUNTIF($L216,"*Assistive Device/Technology added to child's ISP*"),"1","0")</f>
        <v>0</v>
      </c>
      <c r="U216" s="25" t="str">
        <f>IF(COUNTIF($L216,"*Adaptations made to meet identified sensory needs*"),"1","0")</f>
        <v>0</v>
      </c>
      <c r="V216" s="25" t="str">
        <f>IF(COUNTIF($L216,"*Consultation with psychiatrist/medication prescriber*"),"1","0")</f>
        <v>0</v>
      </c>
      <c r="W216" s="25" t="str">
        <f>IF(COUNTIF($L216,"*Consultation with Primary Care Physician/Dentist*"),"1","0")</f>
        <v>0</v>
      </c>
      <c r="X216" s="25" t="str">
        <f>IF(COUNTIF($L216,"*Environmental changes to the setting interior*"),"1","0")</f>
        <v>0</v>
      </c>
      <c r="Y216" s="25" t="str">
        <f>IF(COUNTIF($L216,"*Door Window Dings Added*"),"1","0")</f>
        <v>0</v>
      </c>
      <c r="Z216" s="25" t="str">
        <f>IF(COUNTIF($L216,"*Environmental changes to the child's bedroom*"),"1","0")</f>
        <v>0</v>
      </c>
      <c r="AA216" s="25" t="str">
        <f>IF(COUNTIF($L216,"*Environmental changes to the setting exterior / property*"),"1","0")</f>
        <v>1</v>
      </c>
      <c r="AB216" s="25" t="str">
        <f>IF(COUNTIF($L216,"*Changes made to the child's schedule*"),"1","0")</f>
        <v>1</v>
      </c>
      <c r="AC216" s="25" t="str">
        <f>IF(COUNTIF($L216,"*Changes made to the child's protocols*"),"1","0")</f>
        <v>0</v>
      </c>
      <c r="AD216" s="25" t="str">
        <f>IF(COUNTIF($L216,"*Following a review of the restraints, no steps were taken to decrease the use of restraint/secusion during this reporting period*"),"1","0")</f>
        <v>0</v>
      </c>
      <c r="AE216" s="25">
        <v>0</v>
      </c>
      <c r="AF216" s="25">
        <v>0</v>
      </c>
      <c r="AG216" s="25">
        <v>0</v>
      </c>
      <c r="AH216" s="25" t="s">
        <v>53</v>
      </c>
      <c r="AI216" s="25" t="str">
        <f>IF(COUNTIF($AH216,"*Three or fewer restraints/seclusion occurred during this reporting period*"),"1","0")</f>
        <v>1</v>
      </c>
      <c r="AJ216" s="25" t="str">
        <f>IF(COUNTIF($AH216,"*Update has been made to the FBA*"),"1","0")</f>
        <v>0</v>
      </c>
      <c r="AK216" s="25" t="str">
        <f>IF(COUNTIF($AH216,"*Update has been made to the PBSP*"),"1","0")</f>
        <v>0</v>
      </c>
      <c r="AL216" s="25" t="str">
        <f>IF(COUNTIF($AH216,"*ISP Team has convened*"),"1","0")</f>
        <v>0</v>
      </c>
      <c r="AM216" s="25" t="str">
        <f>IF(COUNTIF($AH216,"*General retraining of staff*"),"1","0")</f>
        <v>0</v>
      </c>
      <c r="AN216" s="25" t="str">
        <f>IF(COUNTIF($AH216,"*ISP Team has convened*"),"1","0")</f>
        <v>0</v>
      </c>
      <c r="AO216" s="25" t="str">
        <f>IF(COUNTIF($AH216,"*Changes made to the ISP*"),"1","0")</f>
        <v>0</v>
      </c>
      <c r="AP216" s="25" t="str">
        <f>IF(COUNTIF($AH216,"*Assistive Device/Technology added to child's ISP*"),"1","0")</f>
        <v>0</v>
      </c>
      <c r="AQ216" s="25" t="str">
        <f>IF(COUNTIF($AH216,"*Adaptations made to meet identified sensory needs*"),"1","0")</f>
        <v>0</v>
      </c>
      <c r="AR216" s="25" t="str">
        <f>IF(COUNTIF($AH216,"*Consultation with psychiatrist/medication prescriber*"),"1","0")</f>
        <v>0</v>
      </c>
      <c r="AS216" s="25" t="str">
        <f>IF(COUNTIF($AH216,"*Consultation with Primary Care Physician/Dentist*"),"1","0")</f>
        <v>0</v>
      </c>
      <c r="AT216" s="25" t="str">
        <f>IF(COUNTIF($AH216,"*Environmental changes to the setting interior*"),"1","0")</f>
        <v>0</v>
      </c>
      <c r="AU216" s="25" t="str">
        <f>IF(COUNTIF($AH216,"*Door Window Dings Added*"),"1","0")</f>
        <v>0</v>
      </c>
      <c r="AV216" s="25" t="str">
        <f>IF(COUNTIF($AH216,"*Environmental changes to the child's bedroom*"),"1","0")</f>
        <v>0</v>
      </c>
      <c r="AW216" s="25" t="str">
        <f>IF(COUNTIF($AH216,"*Environmental changes to the setting exterior / property*"),"1","0")</f>
        <v>0</v>
      </c>
      <c r="AX216" s="25" t="str">
        <f>IF(COUNTIF($AH216,"*Changes made to the child's schedule*"),"1","0")</f>
        <v>0</v>
      </c>
      <c r="AY216" s="25" t="str">
        <f>IF(COUNTIF($AH216,"*Changes made to the child's protocols*"),"1","0")</f>
        <v>0</v>
      </c>
      <c r="AZ216" s="25" t="str">
        <f>IF(COUNTIF($AH216,"*Following a review of the restraints, no steps were taken to decrease the use of restraint/secusion during this reporting period*"),"1","0")</f>
        <v>0</v>
      </c>
    </row>
    <row r="217" spans="1:52" ht="58" x14ac:dyDescent="0.35">
      <c r="A217" s="28" t="s">
        <v>632</v>
      </c>
      <c r="B217" s="30" t="s">
        <v>643</v>
      </c>
      <c r="C217" s="30" t="s">
        <v>643</v>
      </c>
      <c r="D217" s="30" t="s">
        <v>643</v>
      </c>
      <c r="E217" s="30" t="s">
        <v>643</v>
      </c>
      <c r="F217" s="30" t="s">
        <v>643</v>
      </c>
      <c r="G217" s="30" t="s">
        <v>643</v>
      </c>
      <c r="H217" s="30" t="s">
        <v>643</v>
      </c>
      <c r="I217" s="25">
        <v>8</v>
      </c>
      <c r="J217" s="25">
        <v>0</v>
      </c>
      <c r="K217" s="25">
        <v>0</v>
      </c>
      <c r="L217" s="25" t="s">
        <v>199</v>
      </c>
      <c r="M217" s="25" t="str">
        <f>IF(COUNTIF($L217,"*Three or fewer restraints/seclusion occurred during this reporting period*"),"1","0")</f>
        <v>0</v>
      </c>
      <c r="N217" s="25" t="str">
        <f>IF(COUNTIF($L217,"*Update has been made to the FBA*"),"1","0")</f>
        <v>0</v>
      </c>
      <c r="O217" s="25" t="str">
        <f>IF(COUNTIF($L217,"*Update has been made to the PBSP*"),"1","0")</f>
        <v>0</v>
      </c>
      <c r="P217" s="25" t="str">
        <f>IF(COUNTIF($L217,"*ISP Team has convened*"),"1","0")</f>
        <v>1</v>
      </c>
      <c r="Q217" s="25" t="str">
        <f>IF(COUNTIF($L217,"*General retraining of staff*"),"1","0")</f>
        <v>1</v>
      </c>
      <c r="R217" s="25" t="str">
        <f>IF(COUNTIF($L217,"*ISP Team has convened*"),"1","0")</f>
        <v>1</v>
      </c>
      <c r="S217" s="25" t="str">
        <f>IF(COUNTIF($L217,"*Changes made to the ISP*"),"1","0")</f>
        <v>0</v>
      </c>
      <c r="T217" s="25" t="str">
        <f>IF(COUNTIF($L217,"*Assistive Device/Technology added to child's ISP*"),"1","0")</f>
        <v>0</v>
      </c>
      <c r="U217" s="25" t="str">
        <f>IF(COUNTIF($L217,"*Adaptations made to meet identified sensory needs*"),"1","0")</f>
        <v>0</v>
      </c>
      <c r="V217" s="25" t="str">
        <f>IF(COUNTIF($L217,"*Consultation with psychiatrist/medication prescriber*"),"1","0")</f>
        <v>0</v>
      </c>
      <c r="W217" s="25" t="str">
        <f>IF(COUNTIF($L217,"*Consultation with Primary Care Physician/Dentist*"),"1","0")</f>
        <v>0</v>
      </c>
      <c r="X217" s="25" t="str">
        <f>IF(COUNTIF($L217,"*Environmental changes to the setting interior*"),"1","0")</f>
        <v>0</v>
      </c>
      <c r="Y217" s="25" t="str">
        <f>IF(COUNTIF($L217,"*Door Window Dings Added*"),"1","0")</f>
        <v>0</v>
      </c>
      <c r="Z217" s="25" t="str">
        <f>IF(COUNTIF($L217,"*Environmental changes to the child's bedroom*"),"1","0")</f>
        <v>0</v>
      </c>
      <c r="AA217" s="25" t="str">
        <f>IF(COUNTIF($L217,"*Environmental changes to the setting exterior / property*"),"1","0")</f>
        <v>1</v>
      </c>
      <c r="AB217" s="25" t="str">
        <f>IF(COUNTIF($L217,"*Changes made to the child's schedule*"),"1","0")</f>
        <v>1</v>
      </c>
      <c r="AC217" s="25" t="str">
        <f>IF(COUNTIF($L217,"*Changes made to the child's protocols*"),"1","0")</f>
        <v>0</v>
      </c>
      <c r="AD217" s="25" t="str">
        <f>IF(COUNTIF($L217,"*Following a review of the restraints, no steps were taken to decrease the use of restraint/secusion during this reporting period*"),"1","0")</f>
        <v>0</v>
      </c>
      <c r="AE217" s="25">
        <v>0</v>
      </c>
      <c r="AF217" s="25">
        <v>0</v>
      </c>
      <c r="AG217" s="25">
        <v>0</v>
      </c>
      <c r="AH217" s="25" t="s">
        <v>53</v>
      </c>
      <c r="AI217" s="25" t="str">
        <f>IF(COUNTIF($AH217,"*Three or fewer restraints/seclusion occurred during this reporting period*"),"1","0")</f>
        <v>1</v>
      </c>
      <c r="AJ217" s="25" t="str">
        <f>IF(COUNTIF($AH217,"*Update has been made to the FBA*"),"1","0")</f>
        <v>0</v>
      </c>
      <c r="AK217" s="25" t="str">
        <f>IF(COUNTIF($AH217,"*Update has been made to the PBSP*"),"1","0")</f>
        <v>0</v>
      </c>
      <c r="AL217" s="25" t="str">
        <f>IF(COUNTIF($AH217,"*ISP Team has convened*"),"1","0")</f>
        <v>0</v>
      </c>
      <c r="AM217" s="25" t="str">
        <f>IF(COUNTIF($AH217,"*General retraining of staff*"),"1","0")</f>
        <v>0</v>
      </c>
      <c r="AN217" s="25" t="str">
        <f>IF(COUNTIF($AH217,"*ISP Team has convened*"),"1","0")</f>
        <v>0</v>
      </c>
      <c r="AO217" s="25" t="str">
        <f>IF(COUNTIF($AH217,"*Changes made to the ISP*"),"1","0")</f>
        <v>0</v>
      </c>
      <c r="AP217" s="25" t="str">
        <f>IF(COUNTIF($AH217,"*Assistive Device/Technology added to child's ISP*"),"1","0")</f>
        <v>0</v>
      </c>
      <c r="AQ217" s="25" t="str">
        <f>IF(COUNTIF($AH217,"*Adaptations made to meet identified sensory needs*"),"1","0")</f>
        <v>0</v>
      </c>
      <c r="AR217" s="25" t="str">
        <f>IF(COUNTIF($AH217,"*Consultation with psychiatrist/medication prescriber*"),"1","0")</f>
        <v>0</v>
      </c>
      <c r="AS217" s="25" t="str">
        <f>IF(COUNTIF($AH217,"*Consultation with Primary Care Physician/Dentist*"),"1","0")</f>
        <v>0</v>
      </c>
      <c r="AT217" s="25" t="str">
        <f>IF(COUNTIF($AH217,"*Environmental changes to the setting interior*"),"1","0")</f>
        <v>0</v>
      </c>
      <c r="AU217" s="25" t="str">
        <f>IF(COUNTIF($AH217,"*Door Window Dings Added*"),"1","0")</f>
        <v>0</v>
      </c>
      <c r="AV217" s="25" t="str">
        <f>IF(COUNTIF($AH217,"*Environmental changes to the child's bedroom*"),"1","0")</f>
        <v>0</v>
      </c>
      <c r="AW217" s="25" t="str">
        <f>IF(COUNTIF($AH217,"*Environmental changes to the setting exterior / property*"),"1","0")</f>
        <v>0</v>
      </c>
      <c r="AX217" s="25" t="str">
        <f>IF(COUNTIF($AH217,"*Changes made to the child's schedule*"),"1","0")</f>
        <v>0</v>
      </c>
      <c r="AY217" s="25" t="str">
        <f>IF(COUNTIF($AH217,"*Changes made to the child's protocols*"),"1","0")</f>
        <v>0</v>
      </c>
      <c r="AZ217" s="25" t="str">
        <f>IF(COUNTIF($AH217,"*Following a review of the restraints, no steps were taken to decrease the use of restraint/secusion during this reporting period*"),"1","0")</f>
        <v>0</v>
      </c>
    </row>
    <row r="218" spans="1:52" ht="50" customHeight="1" x14ac:dyDescent="0.35">
      <c r="A218" s="28" t="s">
        <v>633</v>
      </c>
      <c r="B218" s="30" t="s">
        <v>643</v>
      </c>
      <c r="C218" s="30" t="s">
        <v>643</v>
      </c>
      <c r="D218" s="30" t="s">
        <v>643</v>
      </c>
      <c r="E218" s="30" t="s">
        <v>643</v>
      </c>
      <c r="F218" s="30" t="s">
        <v>643</v>
      </c>
      <c r="G218" s="30" t="s">
        <v>643</v>
      </c>
      <c r="H218" s="30" t="s">
        <v>643</v>
      </c>
      <c r="I218" s="25">
        <v>8</v>
      </c>
      <c r="J218" s="25">
        <v>0</v>
      </c>
      <c r="K218" s="25">
        <v>0</v>
      </c>
      <c r="L218" s="25" t="s">
        <v>196</v>
      </c>
      <c r="M218" s="25" t="str">
        <f>IF(COUNTIF($L218,"*Three or fewer restraints/seclusion occurred during this reporting period*"),"1","0")</f>
        <v>0</v>
      </c>
      <c r="N218" s="25" t="str">
        <f>IF(COUNTIF($L218,"*Update has been made to the FBA*"),"1","0")</f>
        <v>0</v>
      </c>
      <c r="O218" s="25" t="str">
        <f>IF(COUNTIF($L218,"*Update has been made to the PBSP*"),"1","0")</f>
        <v>0</v>
      </c>
      <c r="P218" s="25" t="str">
        <f>IF(COUNTIF($L218,"*ISP Team has convened*"),"1","0")</f>
        <v>0</v>
      </c>
      <c r="Q218" s="25" t="str">
        <f>IF(COUNTIF($L218,"*General retraining of staff*"),"1","0")</f>
        <v>0</v>
      </c>
      <c r="R218" s="25" t="str">
        <f>IF(COUNTIF($L218,"*ISP Team has convened*"),"1","0")</f>
        <v>0</v>
      </c>
      <c r="S218" s="25" t="str">
        <f>IF(COUNTIF($L218,"*Changes made to the ISP*"),"1","0")</f>
        <v>1</v>
      </c>
      <c r="T218" s="25" t="str">
        <f>IF(COUNTIF($L218,"*Assistive Device/Technology added to child's ISP*"),"1","0")</f>
        <v>0</v>
      </c>
      <c r="U218" s="25" t="str">
        <f>IF(COUNTIF($L218,"*Adaptations made to meet identified sensory needs*"),"1","0")</f>
        <v>0</v>
      </c>
      <c r="V218" s="25" t="str">
        <f>IF(COUNTIF($L218,"*Consultation with psychiatrist/medication prescriber*"),"1","0")</f>
        <v>0</v>
      </c>
      <c r="W218" s="25" t="str">
        <f>IF(COUNTIF($L218,"*Consultation with Primary Care Physician/Dentist*"),"1","0")</f>
        <v>0</v>
      </c>
      <c r="X218" s="25" t="str">
        <f>IF(COUNTIF($L218,"*Environmental changes to the setting interior*"),"1","0")</f>
        <v>0</v>
      </c>
      <c r="Y218" s="25" t="str">
        <f>IF(COUNTIF($L218,"*Door Window Dings Added*"),"1","0")</f>
        <v>0</v>
      </c>
      <c r="Z218" s="25" t="str">
        <f>IF(COUNTIF($L218,"*Environmental changes to the child's bedroom*"),"1","0")</f>
        <v>0</v>
      </c>
      <c r="AA218" s="25" t="str">
        <f>IF(COUNTIF($L218,"*Environmental changes to the setting exterior / property*"),"1","0")</f>
        <v>0</v>
      </c>
      <c r="AB218" s="25" t="str">
        <f>IF(COUNTIF($L218,"*Changes made to the child's schedule*"),"1","0")</f>
        <v>0</v>
      </c>
      <c r="AC218" s="25" t="str">
        <f>IF(COUNTIF($L218,"*Changes made to the child's protocols*"),"1","0")</f>
        <v>0</v>
      </c>
      <c r="AD218" s="25" t="str">
        <f>IF(COUNTIF($L218,"*Following a review of the restraints, no steps were taken to decrease the use of restraint/secusion during this reporting period*"),"1","0")</f>
        <v>0</v>
      </c>
      <c r="AE218" s="25">
        <v>0</v>
      </c>
      <c r="AF218" s="25">
        <v>0</v>
      </c>
      <c r="AG218" s="25">
        <v>0</v>
      </c>
      <c r="AH218" s="25" t="s">
        <v>196</v>
      </c>
      <c r="AI218" s="25" t="str">
        <f>IF(COUNTIF($AH218,"*Three or fewer restraints/seclusion occurred during this reporting period*"),"1","0")</f>
        <v>0</v>
      </c>
      <c r="AJ218" s="25" t="str">
        <f>IF(COUNTIF($AH218,"*Update has been made to the FBA*"),"1","0")</f>
        <v>0</v>
      </c>
      <c r="AK218" s="25" t="str">
        <f>IF(COUNTIF($AH218,"*Update has been made to the PBSP*"),"1","0")</f>
        <v>0</v>
      </c>
      <c r="AL218" s="25" t="str">
        <f>IF(COUNTIF($AH218,"*ISP Team has convened*"),"1","0")</f>
        <v>0</v>
      </c>
      <c r="AM218" s="25" t="str">
        <f>IF(COUNTIF($AH218,"*General retraining of staff*"),"1","0")</f>
        <v>0</v>
      </c>
      <c r="AN218" s="25" t="str">
        <f>IF(COUNTIF($AH218,"*ISP Team has convened*"),"1","0")</f>
        <v>0</v>
      </c>
      <c r="AO218" s="25" t="str">
        <f>IF(COUNTIF($AH218,"*Changes made to the ISP*"),"1","0")</f>
        <v>1</v>
      </c>
      <c r="AP218" s="25" t="str">
        <f>IF(COUNTIF($AH218,"*Assistive Device/Technology added to child's ISP*"),"1","0")</f>
        <v>0</v>
      </c>
      <c r="AQ218" s="25" t="str">
        <f>IF(COUNTIF($AH218,"*Adaptations made to meet identified sensory needs*"),"1","0")</f>
        <v>0</v>
      </c>
      <c r="AR218" s="25" t="str">
        <f>IF(COUNTIF($AH218,"*Consultation with psychiatrist/medication prescriber*"),"1","0")</f>
        <v>0</v>
      </c>
      <c r="AS218" s="25" t="str">
        <f>IF(COUNTIF($AH218,"*Consultation with Primary Care Physician/Dentist*"),"1","0")</f>
        <v>0</v>
      </c>
      <c r="AT218" s="25" t="str">
        <f>IF(COUNTIF($AH218,"*Environmental changes to the setting interior*"),"1","0")</f>
        <v>0</v>
      </c>
      <c r="AU218" s="25" t="str">
        <f>IF(COUNTIF($AH218,"*Door Window Dings Added*"),"1","0")</f>
        <v>0</v>
      </c>
      <c r="AV218" s="25" t="str">
        <f>IF(COUNTIF($AH218,"*Environmental changes to the child's bedroom*"),"1","0")</f>
        <v>0</v>
      </c>
      <c r="AW218" s="25" t="str">
        <f>IF(COUNTIF($AH218,"*Environmental changes to the setting exterior / property*"),"1","0")</f>
        <v>0</v>
      </c>
      <c r="AX218" s="25" t="str">
        <f>IF(COUNTIF($AH218,"*Changes made to the child's schedule*"),"1","0")</f>
        <v>0</v>
      </c>
      <c r="AY218" s="25" t="str">
        <f>IF(COUNTIF($AH218,"*Changes made to the child's protocols*"),"1","0")</f>
        <v>0</v>
      </c>
      <c r="AZ218" s="25" t="str">
        <f>IF(COUNTIF($AH218,"*Following a review of the restraints, no steps were taken to decrease the use of restraint/secusion during this reporting period*"),"1","0")</f>
        <v>0</v>
      </c>
    </row>
    <row r="219" spans="1:52" ht="50" customHeight="1" x14ac:dyDescent="0.35">
      <c r="A219" s="28" t="s">
        <v>634</v>
      </c>
      <c r="B219" s="30" t="s">
        <v>643</v>
      </c>
      <c r="C219" s="30" t="s">
        <v>643</v>
      </c>
      <c r="D219" s="30" t="s">
        <v>643</v>
      </c>
      <c r="E219" s="30" t="s">
        <v>643</v>
      </c>
      <c r="F219" s="30" t="s">
        <v>643</v>
      </c>
      <c r="G219" s="30" t="s">
        <v>643</v>
      </c>
      <c r="H219" s="30" t="s">
        <v>643</v>
      </c>
      <c r="I219" s="25">
        <v>9</v>
      </c>
      <c r="J219" s="25">
        <v>0</v>
      </c>
      <c r="K219" s="25">
        <v>0</v>
      </c>
      <c r="L219" s="25" t="s">
        <v>151</v>
      </c>
      <c r="M219" s="25" t="str">
        <f>IF(COUNTIF($L219,"*Three or fewer restraints/seclusion occurred during this reporting period*"),"1","0")</f>
        <v>0</v>
      </c>
      <c r="N219" s="25" t="str">
        <f>IF(COUNTIF($L219,"*Update has been made to the FBA*"),"1","0")</f>
        <v>0</v>
      </c>
      <c r="O219" s="25" t="str">
        <f>IF(COUNTIF($L219,"*Update has been made to the PBSP*"),"1","0")</f>
        <v>0</v>
      </c>
      <c r="P219" s="25" t="str">
        <f>IF(COUNTIF($L219,"*ISP Team has convened*"),"1","0")</f>
        <v>0</v>
      </c>
      <c r="Q219" s="25" t="str">
        <f>IF(COUNTIF($L219,"*General retraining of staff*"),"1","0")</f>
        <v>0</v>
      </c>
      <c r="R219" s="25" t="str">
        <f>IF(COUNTIF($L219,"*ISP Team has convened*"),"1","0")</f>
        <v>0</v>
      </c>
      <c r="S219" s="25" t="str">
        <f>IF(COUNTIF($L219,"*Changes made to the ISP*"),"1","0")</f>
        <v>0</v>
      </c>
      <c r="T219" s="25" t="str">
        <f>IF(COUNTIF($L219,"*Assistive Device/Technology added to child's ISP*"),"1","0")</f>
        <v>0</v>
      </c>
      <c r="U219" s="25" t="str">
        <f>IF(COUNTIF($L219,"*Adaptations made to meet identified sensory needs*"),"1","0")</f>
        <v>0</v>
      </c>
      <c r="V219" s="25" t="str">
        <f>IF(COUNTIF($L219,"*Consultation with psychiatrist/medication prescriber*"),"1","0")</f>
        <v>0</v>
      </c>
      <c r="W219" s="25" t="str">
        <f>IF(COUNTIF($L219,"*Consultation with Primary Care Physician/Dentist*"),"1","0")</f>
        <v>0</v>
      </c>
      <c r="X219" s="25" t="str">
        <f>IF(COUNTIF($L219,"*Environmental changes to the setting interior*"),"1","0")</f>
        <v>0</v>
      </c>
      <c r="Y219" s="25" t="str">
        <f>IF(COUNTIF($L219,"*Door Window Dings Added*"),"1","0")</f>
        <v>0</v>
      </c>
      <c r="Z219" s="25" t="str">
        <f>IF(COUNTIF($L219,"*Environmental changes to the child's bedroom*"),"1","0")</f>
        <v>0</v>
      </c>
      <c r="AA219" s="25" t="str">
        <f>IF(COUNTIF($L219,"*Environmental changes to the setting exterior / property*"),"1","0")</f>
        <v>0</v>
      </c>
      <c r="AB219" s="25" t="str">
        <f>IF(COUNTIF($L219,"*Changes made to the child's schedule*"),"1","0")</f>
        <v>1</v>
      </c>
      <c r="AC219" s="25" t="str">
        <f>IF(COUNTIF($L219,"*Changes made to the child's protocols*"),"1","0")</f>
        <v>0</v>
      </c>
      <c r="AD219" s="25" t="str">
        <f>IF(COUNTIF($L219,"*Following a review of the restraints, no steps were taken to decrease the use of restraint/secusion during this reporting period*"),"1","0")</f>
        <v>0</v>
      </c>
      <c r="AE219" s="25">
        <v>0</v>
      </c>
      <c r="AF219" s="25">
        <v>0</v>
      </c>
      <c r="AG219" s="25">
        <v>0</v>
      </c>
      <c r="AH219" s="25" t="s">
        <v>53</v>
      </c>
      <c r="AI219" s="25" t="str">
        <f>IF(COUNTIF($AH219,"*Three or fewer restraints/seclusion occurred during this reporting period*"),"1","0")</f>
        <v>1</v>
      </c>
      <c r="AJ219" s="25" t="str">
        <f>IF(COUNTIF($AH219,"*Update has been made to the FBA*"),"1","0")</f>
        <v>0</v>
      </c>
      <c r="AK219" s="25" t="str">
        <f>IF(COUNTIF($AH219,"*Update has been made to the PBSP*"),"1","0")</f>
        <v>0</v>
      </c>
      <c r="AL219" s="25" t="str">
        <f>IF(COUNTIF($AH219,"*ISP Team has convened*"),"1","0")</f>
        <v>0</v>
      </c>
      <c r="AM219" s="25" t="str">
        <f>IF(COUNTIF($AH219,"*General retraining of staff*"),"1","0")</f>
        <v>0</v>
      </c>
      <c r="AN219" s="25" t="str">
        <f>IF(COUNTIF($AH219,"*ISP Team has convened*"),"1","0")</f>
        <v>0</v>
      </c>
      <c r="AO219" s="25" t="str">
        <f>IF(COUNTIF($AH219,"*Changes made to the ISP*"),"1","0")</f>
        <v>0</v>
      </c>
      <c r="AP219" s="25" t="str">
        <f>IF(COUNTIF($AH219,"*Assistive Device/Technology added to child's ISP*"),"1","0")</f>
        <v>0</v>
      </c>
      <c r="AQ219" s="25" t="str">
        <f>IF(COUNTIF($AH219,"*Adaptations made to meet identified sensory needs*"),"1","0")</f>
        <v>0</v>
      </c>
      <c r="AR219" s="25" t="str">
        <f>IF(COUNTIF($AH219,"*Consultation with psychiatrist/medication prescriber*"),"1","0")</f>
        <v>0</v>
      </c>
      <c r="AS219" s="25" t="str">
        <f>IF(COUNTIF($AH219,"*Consultation with Primary Care Physician/Dentist*"),"1","0")</f>
        <v>0</v>
      </c>
      <c r="AT219" s="25" t="str">
        <f>IF(COUNTIF($AH219,"*Environmental changes to the setting interior*"),"1","0")</f>
        <v>0</v>
      </c>
      <c r="AU219" s="25" t="str">
        <f>IF(COUNTIF($AH219,"*Door Window Dings Added*"),"1","0")</f>
        <v>0</v>
      </c>
      <c r="AV219" s="25" t="str">
        <f>IF(COUNTIF($AH219,"*Environmental changes to the child's bedroom*"),"1","0")</f>
        <v>0</v>
      </c>
      <c r="AW219" s="25" t="str">
        <f>IF(COUNTIF($AH219,"*Environmental changes to the setting exterior / property*"),"1","0")</f>
        <v>0</v>
      </c>
      <c r="AX219" s="25" t="str">
        <f>IF(COUNTIF($AH219,"*Changes made to the child's schedule*"),"1","0")</f>
        <v>0</v>
      </c>
      <c r="AY219" s="25" t="str">
        <f>IF(COUNTIF($AH219,"*Changes made to the child's protocols*"),"1","0")</f>
        <v>0</v>
      </c>
      <c r="AZ219" s="25" t="str">
        <f>IF(COUNTIF($AH219,"*Following a review of the restraints, no steps were taken to decrease the use of restraint/secusion during this reporting period*"),"1","0")</f>
        <v>0</v>
      </c>
    </row>
    <row r="220" spans="1:52" ht="50" customHeight="1" x14ac:dyDescent="0.35">
      <c r="A220" s="28" t="s">
        <v>635</v>
      </c>
      <c r="B220" s="30" t="s">
        <v>643</v>
      </c>
      <c r="C220" s="30" t="s">
        <v>643</v>
      </c>
      <c r="D220" s="30" t="s">
        <v>643</v>
      </c>
      <c r="E220" s="30" t="s">
        <v>643</v>
      </c>
      <c r="F220" s="30" t="s">
        <v>643</v>
      </c>
      <c r="G220" s="30" t="s">
        <v>643</v>
      </c>
      <c r="H220" s="30" t="s">
        <v>643</v>
      </c>
      <c r="I220" s="25">
        <v>9</v>
      </c>
      <c r="J220" s="25">
        <v>0</v>
      </c>
      <c r="K220" s="25">
        <v>1</v>
      </c>
      <c r="L220" s="25" t="s">
        <v>125</v>
      </c>
      <c r="M220" s="25" t="str">
        <f>IF(COUNTIF($L220,"*Three or fewer restraints/seclusion occurred during this reporting period*"),"1","0")</f>
        <v>0</v>
      </c>
      <c r="N220" s="25" t="str">
        <f>IF(COUNTIF($L220,"*Update has been made to the FBA*"),"1","0")</f>
        <v>0</v>
      </c>
      <c r="O220" s="25" t="str">
        <f>IF(COUNTIF($L220,"*Update has been made to the PBSP*"),"1","0")</f>
        <v>1</v>
      </c>
      <c r="P220" s="25" t="str">
        <f>IF(COUNTIF($L220,"*ISP Team has convened*"),"1","0")</f>
        <v>0</v>
      </c>
      <c r="Q220" s="25" t="str">
        <f>IF(COUNTIF($L220,"*General retraining of staff*"),"1","0")</f>
        <v>0</v>
      </c>
      <c r="R220" s="25" t="str">
        <f>IF(COUNTIF($L220,"*ISP Team has convened*"),"1","0")</f>
        <v>0</v>
      </c>
      <c r="S220" s="25" t="str">
        <f>IF(COUNTIF($L220,"*Changes made to the ISP*"),"1","0")</f>
        <v>0</v>
      </c>
      <c r="T220" s="25" t="str">
        <f>IF(COUNTIF($L220,"*Assistive Device/Technology added to child's ISP*"),"1","0")</f>
        <v>0</v>
      </c>
      <c r="U220" s="25" t="str">
        <f>IF(COUNTIF($L220,"*Adaptations made to meet identified sensory needs*"),"1","0")</f>
        <v>0</v>
      </c>
      <c r="V220" s="25" t="str">
        <f>IF(COUNTIF($L220,"*Consultation with psychiatrist/medication prescriber*"),"1","0")</f>
        <v>0</v>
      </c>
      <c r="W220" s="25" t="str">
        <f>IF(COUNTIF($L220,"*Consultation with Primary Care Physician/Dentist*"),"1","0")</f>
        <v>0</v>
      </c>
      <c r="X220" s="25" t="str">
        <f>IF(COUNTIF($L220,"*Environmental changes to the setting interior*"),"1","0")</f>
        <v>0</v>
      </c>
      <c r="Y220" s="25" t="str">
        <f>IF(COUNTIF($L220,"*Door Window Dings Added*"),"1","0")</f>
        <v>0</v>
      </c>
      <c r="Z220" s="25" t="str">
        <f>IF(COUNTIF($L220,"*Environmental changes to the child's bedroom*"),"1","0")</f>
        <v>0</v>
      </c>
      <c r="AA220" s="25" t="str">
        <f>IF(COUNTIF($L220,"*Environmental changes to the setting exterior / property*"),"1","0")</f>
        <v>0</v>
      </c>
      <c r="AB220" s="25" t="str">
        <f>IF(COUNTIF($L220,"*Changes made to the child's schedule*"),"1","0")</f>
        <v>0</v>
      </c>
      <c r="AC220" s="25" t="str">
        <f>IF(COUNTIF($L220,"*Changes made to the child's protocols*"),"1","0")</f>
        <v>0</v>
      </c>
      <c r="AD220" s="25" t="str">
        <f>IF(COUNTIF($L220,"*Following a review of the restraints, no steps were taken to decrease the use of restraint/secusion during this reporting period*"),"1","0")</f>
        <v>0</v>
      </c>
      <c r="AE220" s="25">
        <v>0</v>
      </c>
      <c r="AF220" s="25">
        <v>0</v>
      </c>
      <c r="AG220" s="25">
        <v>0</v>
      </c>
      <c r="AH220" s="25" t="s">
        <v>53</v>
      </c>
      <c r="AI220" s="25" t="str">
        <f>IF(COUNTIF($AH220,"*Three or fewer restraints/seclusion occurred during this reporting period*"),"1","0")</f>
        <v>1</v>
      </c>
      <c r="AJ220" s="25" t="str">
        <f>IF(COUNTIF($AH220,"*Update has been made to the FBA*"),"1","0")</f>
        <v>0</v>
      </c>
      <c r="AK220" s="25" t="str">
        <f>IF(COUNTIF($AH220,"*Update has been made to the PBSP*"),"1","0")</f>
        <v>0</v>
      </c>
      <c r="AL220" s="25" t="str">
        <f>IF(COUNTIF($AH220,"*ISP Team has convened*"),"1","0")</f>
        <v>0</v>
      </c>
      <c r="AM220" s="25" t="str">
        <f>IF(COUNTIF($AH220,"*General retraining of staff*"),"1","0")</f>
        <v>0</v>
      </c>
      <c r="AN220" s="25" t="str">
        <f>IF(COUNTIF($AH220,"*ISP Team has convened*"),"1","0")</f>
        <v>0</v>
      </c>
      <c r="AO220" s="25" t="str">
        <f>IF(COUNTIF($AH220,"*Changes made to the ISP*"),"1","0")</f>
        <v>0</v>
      </c>
      <c r="AP220" s="25" t="str">
        <f>IF(COUNTIF($AH220,"*Assistive Device/Technology added to child's ISP*"),"1","0")</f>
        <v>0</v>
      </c>
      <c r="AQ220" s="25" t="str">
        <f>IF(COUNTIF($AH220,"*Adaptations made to meet identified sensory needs*"),"1","0")</f>
        <v>0</v>
      </c>
      <c r="AR220" s="25" t="str">
        <f>IF(COUNTIF($AH220,"*Consultation with psychiatrist/medication prescriber*"),"1","0")</f>
        <v>0</v>
      </c>
      <c r="AS220" s="25" t="str">
        <f>IF(COUNTIF($AH220,"*Consultation with Primary Care Physician/Dentist*"),"1","0")</f>
        <v>0</v>
      </c>
      <c r="AT220" s="25" t="str">
        <f>IF(COUNTIF($AH220,"*Environmental changes to the setting interior*"),"1","0")</f>
        <v>0</v>
      </c>
      <c r="AU220" s="25" t="str">
        <f>IF(COUNTIF($AH220,"*Door Window Dings Added*"),"1","0")</f>
        <v>0</v>
      </c>
      <c r="AV220" s="25" t="str">
        <f>IF(COUNTIF($AH220,"*Environmental changes to the child's bedroom*"),"1","0")</f>
        <v>0</v>
      </c>
      <c r="AW220" s="25" t="str">
        <f>IF(COUNTIF($AH220,"*Environmental changes to the setting exterior / property*"),"1","0")</f>
        <v>0</v>
      </c>
      <c r="AX220" s="25" t="str">
        <f>IF(COUNTIF($AH220,"*Changes made to the child's schedule*"),"1","0")</f>
        <v>0</v>
      </c>
      <c r="AY220" s="25" t="str">
        <f>IF(COUNTIF($AH220,"*Changes made to the child's protocols*"),"1","0")</f>
        <v>0</v>
      </c>
      <c r="AZ220" s="25" t="str">
        <f>IF(COUNTIF($AH220,"*Following a review of the restraints, no steps were taken to decrease the use of restraint/secusion during this reporting period*"),"1","0")</f>
        <v>0</v>
      </c>
    </row>
    <row r="221" spans="1:52" ht="50" customHeight="1" x14ac:dyDescent="0.35">
      <c r="A221" s="28" t="s">
        <v>636</v>
      </c>
      <c r="B221" s="30" t="s">
        <v>643</v>
      </c>
      <c r="C221" s="30" t="s">
        <v>643</v>
      </c>
      <c r="D221" s="30" t="s">
        <v>643</v>
      </c>
      <c r="E221" s="30" t="s">
        <v>643</v>
      </c>
      <c r="F221" s="30" t="s">
        <v>643</v>
      </c>
      <c r="G221" s="30" t="s">
        <v>643</v>
      </c>
      <c r="H221" s="30" t="s">
        <v>643</v>
      </c>
      <c r="I221" s="25">
        <v>10</v>
      </c>
      <c r="J221" s="25">
        <v>0</v>
      </c>
      <c r="K221" s="25">
        <v>0</v>
      </c>
      <c r="L221" s="25" t="s">
        <v>196</v>
      </c>
      <c r="M221" s="25" t="str">
        <f>IF(COUNTIF($L221,"*Three or fewer restraints/seclusion occurred during this reporting period*"),"1","0")</f>
        <v>0</v>
      </c>
      <c r="N221" s="25" t="str">
        <f>IF(COUNTIF($L221,"*Update has been made to the FBA*"),"1","0")</f>
        <v>0</v>
      </c>
      <c r="O221" s="25" t="str">
        <f>IF(COUNTIF($L221,"*Update has been made to the PBSP*"),"1","0")</f>
        <v>0</v>
      </c>
      <c r="P221" s="25" t="str">
        <f>IF(COUNTIF($L221,"*ISP Team has convened*"),"1","0")</f>
        <v>0</v>
      </c>
      <c r="Q221" s="25" t="str">
        <f>IF(COUNTIF($L221,"*General retraining of staff*"),"1","0")</f>
        <v>0</v>
      </c>
      <c r="R221" s="25" t="str">
        <f>IF(COUNTIF($L221,"*ISP Team has convened*"),"1","0")</f>
        <v>0</v>
      </c>
      <c r="S221" s="25" t="str">
        <f>IF(COUNTIF($L221,"*Changes made to the ISP*"),"1","0")</f>
        <v>1</v>
      </c>
      <c r="T221" s="25" t="str">
        <f>IF(COUNTIF($L221,"*Assistive Device/Technology added to child's ISP*"),"1","0")</f>
        <v>0</v>
      </c>
      <c r="U221" s="25" t="str">
        <f>IF(COUNTIF($L221,"*Adaptations made to meet identified sensory needs*"),"1","0")</f>
        <v>0</v>
      </c>
      <c r="V221" s="25" t="str">
        <f>IF(COUNTIF($L221,"*Consultation with psychiatrist/medication prescriber*"),"1","0")</f>
        <v>0</v>
      </c>
      <c r="W221" s="25" t="str">
        <f>IF(COUNTIF($L221,"*Consultation with Primary Care Physician/Dentist*"),"1","0")</f>
        <v>0</v>
      </c>
      <c r="X221" s="25" t="str">
        <f>IF(COUNTIF($L221,"*Environmental changes to the setting interior*"),"1","0")</f>
        <v>0</v>
      </c>
      <c r="Y221" s="25" t="str">
        <f>IF(COUNTIF($L221,"*Door Window Dings Added*"),"1","0")</f>
        <v>0</v>
      </c>
      <c r="Z221" s="25" t="str">
        <f>IF(COUNTIF($L221,"*Environmental changes to the child's bedroom*"),"1","0")</f>
        <v>0</v>
      </c>
      <c r="AA221" s="25" t="str">
        <f>IF(COUNTIF($L221,"*Environmental changes to the setting exterior / property*"),"1","0")</f>
        <v>0</v>
      </c>
      <c r="AB221" s="25" t="str">
        <f>IF(COUNTIF($L221,"*Changes made to the child's schedule*"),"1","0")</f>
        <v>0</v>
      </c>
      <c r="AC221" s="25" t="str">
        <f>IF(COUNTIF($L221,"*Changes made to the child's protocols*"),"1","0")</f>
        <v>0</v>
      </c>
      <c r="AD221" s="25" t="str">
        <f>IF(COUNTIF($L221,"*Following a review of the restraints, no steps were taken to decrease the use of restraint/secusion during this reporting period*"),"1","0")</f>
        <v>0</v>
      </c>
      <c r="AE221" s="25">
        <v>0</v>
      </c>
      <c r="AF221" s="25">
        <v>0</v>
      </c>
      <c r="AG221" s="25">
        <v>0</v>
      </c>
      <c r="AH221" s="25" t="s">
        <v>196</v>
      </c>
      <c r="AI221" s="25" t="str">
        <f>IF(COUNTIF($AH221,"*Three or fewer restraints/seclusion occurred during this reporting period*"),"1","0")</f>
        <v>0</v>
      </c>
      <c r="AJ221" s="25" t="str">
        <f>IF(COUNTIF($AH221,"*Update has been made to the FBA*"),"1","0")</f>
        <v>0</v>
      </c>
      <c r="AK221" s="25" t="str">
        <f>IF(COUNTIF($AH221,"*Update has been made to the PBSP*"),"1","0")</f>
        <v>0</v>
      </c>
      <c r="AL221" s="25" t="str">
        <f>IF(COUNTIF($AH221,"*ISP Team has convened*"),"1","0")</f>
        <v>0</v>
      </c>
      <c r="AM221" s="25" t="str">
        <f>IF(COUNTIF($AH221,"*General retraining of staff*"),"1","0")</f>
        <v>0</v>
      </c>
      <c r="AN221" s="25" t="str">
        <f>IF(COUNTIF($AH221,"*ISP Team has convened*"),"1","0")</f>
        <v>0</v>
      </c>
      <c r="AO221" s="25" t="str">
        <f>IF(COUNTIF($AH221,"*Changes made to the ISP*"),"1","0")</f>
        <v>1</v>
      </c>
      <c r="AP221" s="25" t="str">
        <f>IF(COUNTIF($AH221,"*Assistive Device/Technology added to child's ISP*"),"1","0")</f>
        <v>0</v>
      </c>
      <c r="AQ221" s="25" t="str">
        <f>IF(COUNTIF($AH221,"*Adaptations made to meet identified sensory needs*"),"1","0")</f>
        <v>0</v>
      </c>
      <c r="AR221" s="25" t="str">
        <f>IF(COUNTIF($AH221,"*Consultation with psychiatrist/medication prescriber*"),"1","0")</f>
        <v>0</v>
      </c>
      <c r="AS221" s="25" t="str">
        <f>IF(COUNTIF($AH221,"*Consultation with Primary Care Physician/Dentist*"),"1","0")</f>
        <v>0</v>
      </c>
      <c r="AT221" s="25" t="str">
        <f>IF(COUNTIF($AH221,"*Environmental changes to the setting interior*"),"1","0")</f>
        <v>0</v>
      </c>
      <c r="AU221" s="25" t="str">
        <f>IF(COUNTIF($AH221,"*Door Window Dings Added*"),"1","0")</f>
        <v>0</v>
      </c>
      <c r="AV221" s="25" t="str">
        <f>IF(COUNTIF($AH221,"*Environmental changes to the child's bedroom*"),"1","0")</f>
        <v>0</v>
      </c>
      <c r="AW221" s="25" t="str">
        <f>IF(COUNTIF($AH221,"*Environmental changes to the setting exterior / property*"),"1","0")</f>
        <v>0</v>
      </c>
      <c r="AX221" s="25" t="str">
        <f>IF(COUNTIF($AH221,"*Changes made to the child's schedule*"),"1","0")</f>
        <v>0</v>
      </c>
      <c r="AY221" s="25" t="str">
        <f>IF(COUNTIF($AH221,"*Changes made to the child's protocols*"),"1","0")</f>
        <v>0</v>
      </c>
      <c r="AZ221" s="25" t="str">
        <f>IF(COUNTIF($AH221,"*Following a review of the restraints, no steps were taken to decrease the use of restraint/secusion during this reporting period*"),"1","0")</f>
        <v>0</v>
      </c>
    </row>
    <row r="222" spans="1:52" ht="72.5" x14ac:dyDescent="0.35">
      <c r="A222" s="28" t="s">
        <v>637</v>
      </c>
      <c r="B222" s="30" t="s">
        <v>643</v>
      </c>
      <c r="C222" s="30" t="s">
        <v>643</v>
      </c>
      <c r="D222" s="30" t="s">
        <v>643</v>
      </c>
      <c r="E222" s="30" t="s">
        <v>643</v>
      </c>
      <c r="F222" s="30" t="s">
        <v>643</v>
      </c>
      <c r="G222" s="30" t="s">
        <v>643</v>
      </c>
      <c r="H222" s="30" t="s">
        <v>643</v>
      </c>
      <c r="I222" s="25">
        <v>19</v>
      </c>
      <c r="J222" s="25">
        <v>1</v>
      </c>
      <c r="K222" s="25">
        <v>0</v>
      </c>
      <c r="L222" s="25" t="s">
        <v>205</v>
      </c>
      <c r="M222" s="25" t="str">
        <f>IF(COUNTIF($L222,"*Three or fewer restraints/seclusion occurred during this reporting period*"),"1","0")</f>
        <v>0</v>
      </c>
      <c r="N222" s="25" t="str">
        <f>IF(COUNTIF($L222,"*Update has been made to the FBA*"),"1","0")</f>
        <v>0</v>
      </c>
      <c r="O222" s="25" t="str">
        <f>IF(COUNTIF($L222,"*Update has been made to the PBSP*"),"1","0")</f>
        <v>1</v>
      </c>
      <c r="P222" s="25" t="str">
        <f>IF(COUNTIF($L222,"*ISP Team has convened*"),"1","0")</f>
        <v>1</v>
      </c>
      <c r="Q222" s="25" t="str">
        <f>IF(COUNTIF($L222,"*General retraining of staff*"),"1","0")</f>
        <v>1</v>
      </c>
      <c r="R222" s="25" t="str">
        <f>IF(COUNTIF($L222,"*ISP Team has convened*"),"1","0")</f>
        <v>1</v>
      </c>
      <c r="S222" s="25" t="str">
        <f>IF(COUNTIF($L222,"*Changes made to the ISP*"),"1","0")</f>
        <v>0</v>
      </c>
      <c r="T222" s="25" t="str">
        <f>IF(COUNTIF($L222,"*Assistive Device/Technology added to child's ISP*"),"1","0")</f>
        <v>0</v>
      </c>
      <c r="U222" s="25" t="str">
        <f>IF(COUNTIF($L222,"*Adaptations made to meet identified sensory needs*"),"1","0")</f>
        <v>1</v>
      </c>
      <c r="V222" s="25" t="str">
        <f>IF(COUNTIF($L222,"*Consultation with psychiatrist/medication prescriber*"),"1","0")</f>
        <v>0</v>
      </c>
      <c r="W222" s="25" t="str">
        <f>IF(COUNTIF($L222,"*Consultation with Primary Care Physician/Dentist*"),"1","0")</f>
        <v>0</v>
      </c>
      <c r="X222" s="25" t="str">
        <f>IF(COUNTIF($L222,"*Environmental changes to the setting interior*"),"1","0")</f>
        <v>0</v>
      </c>
      <c r="Y222" s="25" t="str">
        <f>IF(COUNTIF($L222,"*Door Window Dings Added*"),"1","0")</f>
        <v>0</v>
      </c>
      <c r="Z222" s="25" t="str">
        <f>IF(COUNTIF($L222,"*Environmental changes to the child's bedroom*"),"1","0")</f>
        <v>0</v>
      </c>
      <c r="AA222" s="25" t="str">
        <f>IF(COUNTIF($L222,"*Environmental changes to the setting exterior / property*"),"1","0")</f>
        <v>1</v>
      </c>
      <c r="AB222" s="25" t="str">
        <f>IF(COUNTIF($L222,"*Changes made to the child's schedule*"),"1","0")</f>
        <v>1</v>
      </c>
      <c r="AC222" s="25" t="str">
        <f>IF(COUNTIF($L222,"*Changes made to the child's protocols*"),"1","0")</f>
        <v>0</v>
      </c>
      <c r="AD222" s="25" t="str">
        <f>IF(COUNTIF($L222,"*Following a review of the restraints, no steps were taken to decrease the use of restraint/secusion during this reporting period*"),"1","0")</f>
        <v>0</v>
      </c>
      <c r="AE222" s="25">
        <v>0</v>
      </c>
      <c r="AF222" s="25">
        <v>0</v>
      </c>
      <c r="AG222" s="25">
        <v>0</v>
      </c>
      <c r="AH222" s="25" t="s">
        <v>53</v>
      </c>
      <c r="AI222" s="25" t="str">
        <f>IF(COUNTIF($AH222,"*Three or fewer restraints/seclusion occurred during this reporting period*"),"1","0")</f>
        <v>1</v>
      </c>
      <c r="AJ222" s="25" t="str">
        <f>IF(COUNTIF($AH222,"*Update has been made to the FBA*"),"1","0")</f>
        <v>0</v>
      </c>
      <c r="AK222" s="25" t="str">
        <f>IF(COUNTIF($AH222,"*Update has been made to the PBSP*"),"1","0")</f>
        <v>0</v>
      </c>
      <c r="AL222" s="25" t="str">
        <f>IF(COUNTIF($AH222,"*ISP Team has convened*"),"1","0")</f>
        <v>0</v>
      </c>
      <c r="AM222" s="25" t="str">
        <f>IF(COUNTIF($AH222,"*General retraining of staff*"),"1","0")</f>
        <v>0</v>
      </c>
      <c r="AN222" s="25" t="str">
        <f>IF(COUNTIF($AH222,"*ISP Team has convened*"),"1","0")</f>
        <v>0</v>
      </c>
      <c r="AO222" s="25" t="str">
        <f>IF(COUNTIF($AH222,"*Changes made to the ISP*"),"1","0")</f>
        <v>0</v>
      </c>
      <c r="AP222" s="25" t="str">
        <f>IF(COUNTIF($AH222,"*Assistive Device/Technology added to child's ISP*"),"1","0")</f>
        <v>0</v>
      </c>
      <c r="AQ222" s="25" t="str">
        <f>IF(COUNTIF($AH222,"*Adaptations made to meet identified sensory needs*"),"1","0")</f>
        <v>0</v>
      </c>
      <c r="AR222" s="25" t="str">
        <f>IF(COUNTIF($AH222,"*Consultation with psychiatrist/medication prescriber*"),"1","0")</f>
        <v>0</v>
      </c>
      <c r="AS222" s="25" t="str">
        <f>IF(COUNTIF($AH222,"*Consultation with Primary Care Physician/Dentist*"),"1","0")</f>
        <v>0</v>
      </c>
      <c r="AT222" s="25" t="str">
        <f>IF(COUNTIF($AH222,"*Environmental changes to the setting interior*"),"1","0")</f>
        <v>0</v>
      </c>
      <c r="AU222" s="25" t="str">
        <f>IF(COUNTIF($AH222,"*Door Window Dings Added*"),"1","0")</f>
        <v>0</v>
      </c>
      <c r="AV222" s="25" t="str">
        <f>IF(COUNTIF($AH222,"*Environmental changes to the child's bedroom*"),"1","0")</f>
        <v>0</v>
      </c>
      <c r="AW222" s="25" t="str">
        <f>IF(COUNTIF($AH222,"*Environmental changes to the setting exterior / property*"),"1","0")</f>
        <v>0</v>
      </c>
      <c r="AX222" s="25" t="str">
        <f>IF(COUNTIF($AH222,"*Changes made to the child's schedule*"),"1","0")</f>
        <v>0</v>
      </c>
      <c r="AY222" s="25" t="str">
        <f>IF(COUNTIF($AH222,"*Changes made to the child's protocols*"),"1","0")</f>
        <v>0</v>
      </c>
      <c r="AZ222" s="25" t="str">
        <f>IF(COUNTIF($AH222,"*Following a review of the restraints, no steps were taken to decrease the use of restraint/secusion during this reporting period*"),"1","0")</f>
        <v>0</v>
      </c>
    </row>
    <row r="223" spans="1:52" ht="72.5" x14ac:dyDescent="0.35">
      <c r="A223" s="28" t="s">
        <v>638</v>
      </c>
      <c r="B223" s="30" t="s">
        <v>643</v>
      </c>
      <c r="C223" s="30" t="s">
        <v>643</v>
      </c>
      <c r="D223" s="30" t="s">
        <v>643</v>
      </c>
      <c r="E223" s="30" t="s">
        <v>643</v>
      </c>
      <c r="F223" s="30" t="s">
        <v>643</v>
      </c>
      <c r="G223" s="30" t="s">
        <v>643</v>
      </c>
      <c r="H223" s="30" t="s">
        <v>643</v>
      </c>
      <c r="I223" s="25">
        <v>20</v>
      </c>
      <c r="J223" s="25">
        <v>0</v>
      </c>
      <c r="K223" s="25">
        <v>0</v>
      </c>
      <c r="L223" s="25" t="s">
        <v>198</v>
      </c>
      <c r="M223" s="25" t="str">
        <f>IF(COUNTIF($L223,"*Three or fewer restraints/seclusion occurred during this reporting period*"),"1","0")</f>
        <v>0</v>
      </c>
      <c r="N223" s="25" t="str">
        <f>IF(COUNTIF($L223,"*Update has been made to the FBA*"),"1","0")</f>
        <v>1</v>
      </c>
      <c r="O223" s="25" t="str">
        <f>IF(COUNTIF($L223,"*Update has been made to the PBSP*"),"1","0")</f>
        <v>1</v>
      </c>
      <c r="P223" s="25" t="str">
        <f>IF(COUNTIF($L223,"*ISP Team has convened*"),"1","0")</f>
        <v>0</v>
      </c>
      <c r="Q223" s="25" t="str">
        <f>IF(COUNTIF($L223,"*General retraining of staff*"),"1","0")</f>
        <v>1</v>
      </c>
      <c r="R223" s="25" t="str">
        <f>IF(COUNTIF($L223,"*ISP Team has convened*"),"1","0")</f>
        <v>0</v>
      </c>
      <c r="S223" s="25" t="str">
        <f>IF(COUNTIF($L223,"*Changes made to the ISP*"),"1","0")</f>
        <v>0</v>
      </c>
      <c r="T223" s="25" t="str">
        <f>IF(COUNTIF($L223,"*Assistive Device/Technology added to child's ISP*"),"1","0")</f>
        <v>0</v>
      </c>
      <c r="U223" s="25" t="str">
        <f>IF(COUNTIF($L223,"*Adaptations made to meet identified sensory needs*"),"1","0")</f>
        <v>0</v>
      </c>
      <c r="V223" s="25" t="str">
        <f>IF(COUNTIF($L223,"*Consultation with psychiatrist/medication prescriber*"),"1","0")</f>
        <v>0</v>
      </c>
      <c r="W223" s="25" t="str">
        <f>IF(COUNTIF($L223,"*Consultation with Primary Care Physician/Dentist*"),"1","0")</f>
        <v>0</v>
      </c>
      <c r="X223" s="25" t="str">
        <f>IF(COUNTIF($L223,"*Environmental changes to the setting interior*"),"1","0")</f>
        <v>1</v>
      </c>
      <c r="Y223" s="25" t="str">
        <f>IF(COUNTIF($L223,"*Door Window Dings Added*"),"1","0")</f>
        <v>1</v>
      </c>
      <c r="Z223" s="25" t="str">
        <f>IF(COUNTIF($L223,"*Environmental changes to the child's bedroom*"),"1","0")</f>
        <v>1</v>
      </c>
      <c r="AA223" s="25" t="str">
        <f>IF(COUNTIF($L223,"*Environmental changes to the setting exterior / property*"),"1","0")</f>
        <v>0</v>
      </c>
      <c r="AB223" s="25" t="str">
        <f>IF(COUNTIF($L223,"*Changes made to the child's schedule*"),"1","0")</f>
        <v>0</v>
      </c>
      <c r="AC223" s="25" t="str">
        <f>IF(COUNTIF($L223,"*Changes made to the child's protocols*"),"1","0")</f>
        <v>0</v>
      </c>
      <c r="AD223" s="25" t="str">
        <f>IF(COUNTIF($L223,"*Following a review of the restraints, no steps were taken to decrease the use of restraint/secusion during this reporting period*"),"1","0")</f>
        <v>0</v>
      </c>
      <c r="AE223" s="25">
        <v>0</v>
      </c>
      <c r="AF223" s="25">
        <v>0</v>
      </c>
      <c r="AG223" s="25">
        <v>0</v>
      </c>
      <c r="AH223" s="25" t="s">
        <v>53</v>
      </c>
      <c r="AI223" s="25" t="str">
        <f>IF(COUNTIF($AH223,"*Three or fewer restraints/seclusion occurred during this reporting period*"),"1","0")</f>
        <v>1</v>
      </c>
      <c r="AJ223" s="25" t="str">
        <f>IF(COUNTIF($AH223,"*Update has been made to the FBA*"),"1","0")</f>
        <v>0</v>
      </c>
      <c r="AK223" s="25" t="str">
        <f>IF(COUNTIF($AH223,"*Update has been made to the PBSP*"),"1","0")</f>
        <v>0</v>
      </c>
      <c r="AL223" s="25" t="str">
        <f>IF(COUNTIF($AH223,"*ISP Team has convened*"),"1","0")</f>
        <v>0</v>
      </c>
      <c r="AM223" s="25" t="str">
        <f>IF(COUNTIF($AH223,"*General retraining of staff*"),"1","0")</f>
        <v>0</v>
      </c>
      <c r="AN223" s="25" t="str">
        <f>IF(COUNTIF($AH223,"*ISP Team has convened*"),"1","0")</f>
        <v>0</v>
      </c>
      <c r="AO223" s="25" t="str">
        <f>IF(COUNTIF($AH223,"*Changes made to the ISP*"),"1","0")</f>
        <v>0</v>
      </c>
      <c r="AP223" s="25" t="str">
        <f>IF(COUNTIF($AH223,"*Assistive Device/Technology added to child's ISP*"),"1","0")</f>
        <v>0</v>
      </c>
      <c r="AQ223" s="25" t="str">
        <f>IF(COUNTIF($AH223,"*Adaptations made to meet identified sensory needs*"),"1","0")</f>
        <v>0</v>
      </c>
      <c r="AR223" s="25" t="str">
        <f>IF(COUNTIF($AH223,"*Consultation with psychiatrist/medication prescriber*"),"1","0")</f>
        <v>0</v>
      </c>
      <c r="AS223" s="25" t="str">
        <f>IF(COUNTIF($AH223,"*Consultation with Primary Care Physician/Dentist*"),"1","0")</f>
        <v>0</v>
      </c>
      <c r="AT223" s="25" t="str">
        <f>IF(COUNTIF($AH223,"*Environmental changes to the setting interior*"),"1","0")</f>
        <v>0</v>
      </c>
      <c r="AU223" s="25" t="str">
        <f>IF(COUNTIF($AH223,"*Door Window Dings Added*"),"1","0")</f>
        <v>0</v>
      </c>
      <c r="AV223" s="25" t="str">
        <f>IF(COUNTIF($AH223,"*Environmental changes to the child's bedroom*"),"1","0")</f>
        <v>0</v>
      </c>
      <c r="AW223" s="25" t="str">
        <f>IF(COUNTIF($AH223,"*Environmental changes to the setting exterior / property*"),"1","0")</f>
        <v>0</v>
      </c>
      <c r="AX223" s="25" t="str">
        <f>IF(COUNTIF($AH223,"*Changes made to the child's schedule*"),"1","0")</f>
        <v>0</v>
      </c>
      <c r="AY223" s="25" t="str">
        <f>IF(COUNTIF($AH223,"*Changes made to the child's protocols*"),"1","0")</f>
        <v>0</v>
      </c>
      <c r="AZ223" s="25" t="str">
        <f>IF(COUNTIF($AH223,"*Following a review of the restraints, no steps were taken to decrease the use of restraint/secusion during this reporting period*"),"1","0")</f>
        <v>0</v>
      </c>
    </row>
    <row r="224" spans="1:52" ht="87" x14ac:dyDescent="0.35">
      <c r="A224" s="28" t="s">
        <v>639</v>
      </c>
      <c r="B224" s="30" t="s">
        <v>643</v>
      </c>
      <c r="C224" s="30" t="s">
        <v>643</v>
      </c>
      <c r="D224" s="30" t="s">
        <v>643</v>
      </c>
      <c r="E224" s="30" t="s">
        <v>643</v>
      </c>
      <c r="F224" s="30" t="s">
        <v>643</v>
      </c>
      <c r="G224" s="30" t="s">
        <v>643</v>
      </c>
      <c r="H224" s="30" t="s">
        <v>643</v>
      </c>
      <c r="I224" s="25">
        <v>54</v>
      </c>
      <c r="J224" s="25">
        <v>0</v>
      </c>
      <c r="K224" s="25">
        <v>0</v>
      </c>
      <c r="L224" s="25" t="s">
        <v>202</v>
      </c>
      <c r="M224" s="25" t="str">
        <f>IF(COUNTIF($L224,"*Three or fewer restraints/seclusion occurred during this reporting period*"),"1","0")</f>
        <v>0</v>
      </c>
      <c r="N224" s="25" t="str">
        <f>IF(COUNTIF($L224,"*Update has been made to the FBA*"),"1","0")</f>
        <v>1</v>
      </c>
      <c r="O224" s="25" t="str">
        <f>IF(COUNTIF($L224,"*Update has been made to the PBSP*"),"1","0")</f>
        <v>1</v>
      </c>
      <c r="P224" s="25" t="str">
        <f>IF(COUNTIF($L224,"*ISP Team has convened*"),"1","0")</f>
        <v>1</v>
      </c>
      <c r="Q224" s="25" t="str">
        <f>IF(COUNTIF($L224,"*General retraining of staff*"),"1","0")</f>
        <v>1</v>
      </c>
      <c r="R224" s="25" t="str">
        <f>IF(COUNTIF($L224,"*ISP Team has convened*"),"1","0")</f>
        <v>1</v>
      </c>
      <c r="S224" s="25" t="str">
        <f>IF(COUNTIF($L224,"*Changes made to the ISP*"),"1","0")</f>
        <v>0</v>
      </c>
      <c r="T224" s="25" t="str">
        <f>IF(COUNTIF($L224,"*Assistive Device/Technology added to child's ISP*"),"1","0")</f>
        <v>0</v>
      </c>
      <c r="U224" s="25" t="str">
        <f>IF(COUNTIF($L224,"*Adaptations made to meet identified sensory needs*"),"1","0")</f>
        <v>0</v>
      </c>
      <c r="V224" s="25" t="str">
        <f>IF(COUNTIF($L224,"*Consultation with psychiatrist/medication prescriber*"),"1","0")</f>
        <v>1</v>
      </c>
      <c r="W224" s="25" t="str">
        <f>IF(COUNTIF($L224,"*Consultation with Primary Care Physician/Dentist*"),"1","0")</f>
        <v>0</v>
      </c>
      <c r="X224" s="25" t="str">
        <f>IF(COUNTIF($L224,"*Environmental changes to the setting interior*"),"1","0")</f>
        <v>0</v>
      </c>
      <c r="Y224" s="25" t="str">
        <f>IF(COUNTIF($L224,"*Door Window Dings Added*"),"1","0")</f>
        <v>0</v>
      </c>
      <c r="Z224" s="25" t="str">
        <f>IF(COUNTIF($L224,"*Environmental changes to the child's bedroom*"),"1","0")</f>
        <v>0</v>
      </c>
      <c r="AA224" s="25" t="str">
        <f>IF(COUNTIF($L224,"*Environmental changes to the setting exterior / property*"),"1","0")</f>
        <v>1</v>
      </c>
      <c r="AB224" s="25" t="str">
        <f>IF(COUNTIF($L224,"*Changes made to the child's schedule*"),"1","0")</f>
        <v>1</v>
      </c>
      <c r="AC224" s="25" t="str">
        <f>IF(COUNTIF($L224,"*Changes made to the child's protocols*"),"1","0")</f>
        <v>0</v>
      </c>
      <c r="AD224" s="25" t="str">
        <f>IF(COUNTIF($L224,"*Following a review of the restraints, no steps were taken to decrease the use of restraint/secusion during this reporting period*"),"1","0")</f>
        <v>0</v>
      </c>
      <c r="AE224" s="25">
        <v>0</v>
      </c>
      <c r="AF224" s="25">
        <v>0</v>
      </c>
      <c r="AG224" s="25">
        <v>0</v>
      </c>
      <c r="AH224" s="25" t="s">
        <v>53</v>
      </c>
      <c r="AI224" s="25" t="str">
        <f>IF(COUNTIF($AH224,"*Three or fewer restraints/seclusion occurred during this reporting period*"),"1","0")</f>
        <v>1</v>
      </c>
      <c r="AJ224" s="25" t="str">
        <f>IF(COUNTIF($AH224,"*Update has been made to the FBA*"),"1","0")</f>
        <v>0</v>
      </c>
      <c r="AK224" s="25" t="str">
        <f>IF(COUNTIF($AH224,"*Update has been made to the PBSP*"),"1","0")</f>
        <v>0</v>
      </c>
      <c r="AL224" s="25" t="str">
        <f>IF(COUNTIF($AH224,"*ISP Team has convened*"),"1","0")</f>
        <v>0</v>
      </c>
      <c r="AM224" s="25" t="str">
        <f>IF(COUNTIF($AH224,"*General retraining of staff*"),"1","0")</f>
        <v>0</v>
      </c>
      <c r="AN224" s="25" t="str">
        <f>IF(COUNTIF($AH224,"*ISP Team has convened*"),"1","0")</f>
        <v>0</v>
      </c>
      <c r="AO224" s="25" t="str">
        <f>IF(COUNTIF($AH224,"*Changes made to the ISP*"),"1","0")</f>
        <v>0</v>
      </c>
      <c r="AP224" s="25" t="str">
        <f>IF(COUNTIF($AH224,"*Assistive Device/Technology added to child's ISP*"),"1","0")</f>
        <v>0</v>
      </c>
      <c r="AQ224" s="25" t="str">
        <f>IF(COUNTIF($AH224,"*Adaptations made to meet identified sensory needs*"),"1","0")</f>
        <v>0</v>
      </c>
      <c r="AR224" s="25" t="str">
        <f>IF(COUNTIF($AH224,"*Consultation with psychiatrist/medication prescriber*"),"1","0")</f>
        <v>0</v>
      </c>
      <c r="AS224" s="25" t="str">
        <f>IF(COUNTIF($AH224,"*Consultation with Primary Care Physician/Dentist*"),"1","0")</f>
        <v>0</v>
      </c>
      <c r="AT224" s="25" t="str">
        <f>IF(COUNTIF($AH224,"*Environmental changes to the setting interior*"),"1","0")</f>
        <v>0</v>
      </c>
      <c r="AU224" s="25" t="str">
        <f>IF(COUNTIF($AH224,"*Door Window Dings Added*"),"1","0")</f>
        <v>0</v>
      </c>
      <c r="AV224" s="25" t="str">
        <f>IF(COUNTIF($AH224,"*Environmental changes to the child's bedroom*"),"1","0")</f>
        <v>0</v>
      </c>
      <c r="AW224" s="25" t="str">
        <f>IF(COUNTIF($AH224,"*Environmental changes to the setting exterior / property*"),"1","0")</f>
        <v>0</v>
      </c>
      <c r="AX224" s="25" t="str">
        <f>IF(COUNTIF($AH224,"*Changes made to the child's schedule*"),"1","0")</f>
        <v>0</v>
      </c>
      <c r="AY224" s="25" t="str">
        <f>IF(COUNTIF($AH224,"*Changes made to the child's protocols*"),"1","0")</f>
        <v>0</v>
      </c>
      <c r="AZ224" s="25" t="str">
        <f>IF(COUNTIF($AH224,"*Following a review of the restraints, no steps were taken to decrease the use of restraint/secusion during this reporting period*"),"1","0")</f>
        <v>0</v>
      </c>
    </row>
    <row r="225" spans="1:52" ht="87" x14ac:dyDescent="0.35">
      <c r="A225" s="28" t="s">
        <v>640</v>
      </c>
      <c r="B225" s="30" t="s">
        <v>643</v>
      </c>
      <c r="C225" s="30" t="s">
        <v>643</v>
      </c>
      <c r="D225" s="30" t="s">
        <v>643</v>
      </c>
      <c r="E225" s="30" t="s">
        <v>643</v>
      </c>
      <c r="F225" s="30" t="s">
        <v>643</v>
      </c>
      <c r="G225" s="30" t="s">
        <v>643</v>
      </c>
      <c r="H225" s="30" t="s">
        <v>643</v>
      </c>
      <c r="I225" s="25">
        <v>77</v>
      </c>
      <c r="J225" s="25">
        <v>0</v>
      </c>
      <c r="K225" s="25">
        <v>0</v>
      </c>
      <c r="L225" s="25" t="s">
        <v>207</v>
      </c>
      <c r="M225" s="25" t="str">
        <f>IF(COUNTIF($L225,"*Three or fewer restraints/seclusion occurred during this reporting period*"),"1","0")</f>
        <v>0</v>
      </c>
      <c r="N225" s="25" t="str">
        <f>IF(COUNTIF($L225,"*Update has been made to the FBA*"),"1","0")</f>
        <v>1</v>
      </c>
      <c r="O225" s="25" t="str">
        <f>IF(COUNTIF($L225,"*Update has been made to the PBSP*"),"1","0")</f>
        <v>1</v>
      </c>
      <c r="P225" s="25" t="str">
        <f>IF(COUNTIF($L225,"*ISP Team has convened*"),"1","0")</f>
        <v>0</v>
      </c>
      <c r="Q225" s="25" t="str">
        <f>IF(COUNTIF($L225,"*General retraining of staff*"),"1","0")</f>
        <v>1</v>
      </c>
      <c r="R225" s="25" t="str">
        <f>IF(COUNTIF($L225,"*ISP Team has convened*"),"1","0")</f>
        <v>0</v>
      </c>
      <c r="S225" s="25" t="str">
        <f>IF(COUNTIF($L225,"*Changes made to the ISP*"),"1","0")</f>
        <v>0</v>
      </c>
      <c r="T225" s="25" t="str">
        <f>IF(COUNTIF($L225,"*Assistive Device/Technology added to child's ISP*"),"1","0")</f>
        <v>0</v>
      </c>
      <c r="U225" s="25" t="str">
        <f>IF(COUNTIF($L225,"*Adaptations made to meet identified sensory needs*"),"1","0")</f>
        <v>1</v>
      </c>
      <c r="V225" s="25" t="str">
        <f>IF(COUNTIF($L225,"*Consultation with psychiatrist/medication prescriber*"),"1","0")</f>
        <v>1</v>
      </c>
      <c r="W225" s="25" t="str">
        <f>IF(COUNTIF($L225,"*Consultation with Primary Care Physician/Dentist*"),"1","0")</f>
        <v>0</v>
      </c>
      <c r="X225" s="25" t="str">
        <f>IF(COUNTIF($L225,"*Environmental changes to the setting interior*"),"1","0")</f>
        <v>1</v>
      </c>
      <c r="Y225" s="25" t="str">
        <f>IF(COUNTIF($L225,"*Door Window Dings Added*"),"1","0")</f>
        <v>0</v>
      </c>
      <c r="Z225" s="25" t="str">
        <f>IF(COUNTIF($L225,"*Environmental changes to the child's bedroom*"),"1","0")</f>
        <v>1</v>
      </c>
      <c r="AA225" s="25" t="str">
        <f>IF(COUNTIF($L225,"*Environmental changes to the setting exterior / property*"),"1","0")</f>
        <v>0</v>
      </c>
      <c r="AB225" s="25" t="str">
        <f>IF(COUNTIF($L225,"*Changes made to the child's schedule*"),"1","0")</f>
        <v>0</v>
      </c>
      <c r="AC225" s="25" t="str">
        <f>IF(COUNTIF($L225,"*Changes made to the child's protocols*"),"1","0")</f>
        <v>0</v>
      </c>
      <c r="AD225" s="25" t="str">
        <f>IF(COUNTIF($L225,"*Following a review of the restraints, no steps were taken to decrease the use of restraint/secusion during this reporting period*"),"1","0")</f>
        <v>0</v>
      </c>
      <c r="AE225" s="25">
        <v>0</v>
      </c>
      <c r="AF225" s="25">
        <v>0</v>
      </c>
      <c r="AG225" s="25">
        <v>0</v>
      </c>
      <c r="AH225" s="25" t="s">
        <v>53</v>
      </c>
      <c r="AI225" s="25" t="str">
        <f>IF(COUNTIF($AH225,"*Three or fewer restraints/seclusion occurred during this reporting period*"),"1","0")</f>
        <v>1</v>
      </c>
      <c r="AJ225" s="25" t="str">
        <f>IF(COUNTIF($AH225,"*Update has been made to the FBA*"),"1","0")</f>
        <v>0</v>
      </c>
      <c r="AK225" s="25" t="str">
        <f>IF(COUNTIF($AH225,"*Update has been made to the PBSP*"),"1","0")</f>
        <v>0</v>
      </c>
      <c r="AL225" s="25" t="str">
        <f>IF(COUNTIF($AH225,"*ISP Team has convened*"),"1","0")</f>
        <v>0</v>
      </c>
      <c r="AM225" s="25" t="str">
        <f>IF(COUNTIF($AH225,"*General retraining of staff*"),"1","0")</f>
        <v>0</v>
      </c>
      <c r="AN225" s="25" t="str">
        <f>IF(COUNTIF($AH225,"*ISP Team has convened*"),"1","0")</f>
        <v>0</v>
      </c>
      <c r="AO225" s="25" t="str">
        <f>IF(COUNTIF($AH225,"*Changes made to the ISP*"),"1","0")</f>
        <v>0</v>
      </c>
      <c r="AP225" s="25" t="str">
        <f>IF(COUNTIF($AH225,"*Assistive Device/Technology added to child's ISP*"),"1","0")</f>
        <v>0</v>
      </c>
      <c r="AQ225" s="25" t="str">
        <f>IF(COUNTIF($AH225,"*Adaptations made to meet identified sensory needs*"),"1","0")</f>
        <v>0</v>
      </c>
      <c r="AR225" s="25" t="str">
        <f>IF(COUNTIF($AH225,"*Consultation with psychiatrist/medication prescriber*"),"1","0")</f>
        <v>0</v>
      </c>
      <c r="AS225" s="25" t="str">
        <f>IF(COUNTIF($AH225,"*Consultation with Primary Care Physician/Dentist*"),"1","0")</f>
        <v>0</v>
      </c>
      <c r="AT225" s="25" t="str">
        <f>IF(COUNTIF($AH225,"*Environmental changes to the setting interior*"),"1","0")</f>
        <v>0</v>
      </c>
      <c r="AU225" s="25" t="str">
        <f>IF(COUNTIF($AH225,"*Door Window Dings Added*"),"1","0")</f>
        <v>0</v>
      </c>
      <c r="AV225" s="25" t="str">
        <f>IF(COUNTIF($AH225,"*Environmental changes to the child's bedroom*"),"1","0")</f>
        <v>0</v>
      </c>
      <c r="AW225" s="25" t="str">
        <f>IF(COUNTIF($AH225,"*Environmental changes to the setting exterior / property*"),"1","0")</f>
        <v>0</v>
      </c>
      <c r="AX225" s="25" t="str">
        <f>IF(COUNTIF($AH225,"*Changes made to the child's schedule*"),"1","0")</f>
        <v>0</v>
      </c>
      <c r="AY225" s="25" t="str">
        <f>IF(COUNTIF($AH225,"*Changes made to the child's protocols*"),"1","0")</f>
        <v>0</v>
      </c>
      <c r="AZ225" s="25" t="str">
        <f>IF(COUNTIF($AH225,"*Following a review of the restraints, no steps were taken to decrease the use of restraint/secusion during this reporting period*"),"1","0")</f>
        <v>0</v>
      </c>
    </row>
    <row r="226" spans="1:52" ht="72.5" x14ac:dyDescent="0.35">
      <c r="A226" s="28" t="s">
        <v>641</v>
      </c>
      <c r="B226" s="30" t="s">
        <v>643</v>
      </c>
      <c r="C226" s="30" t="s">
        <v>643</v>
      </c>
      <c r="D226" s="30" t="s">
        <v>643</v>
      </c>
      <c r="E226" s="30" t="s">
        <v>643</v>
      </c>
      <c r="F226" s="30" t="s">
        <v>643</v>
      </c>
      <c r="G226" s="30" t="s">
        <v>643</v>
      </c>
      <c r="H226" s="30" t="s">
        <v>643</v>
      </c>
      <c r="I226" s="25">
        <v>86</v>
      </c>
      <c r="J226" s="25">
        <v>0</v>
      </c>
      <c r="K226" s="25">
        <v>0</v>
      </c>
      <c r="L226" s="25" t="s">
        <v>204</v>
      </c>
      <c r="M226" s="25" t="str">
        <f>IF(COUNTIF($L226,"*Three or fewer restraints/seclusion occurred during this reporting period*"),"1","0")</f>
        <v>0</v>
      </c>
      <c r="N226" s="25" t="str">
        <f>IF(COUNTIF($L226,"*Update has been made to the FBA*"),"1","0")</f>
        <v>1</v>
      </c>
      <c r="O226" s="25" t="str">
        <f>IF(COUNTIF($L226,"*Update has been made to the PBSP*"),"1","0")</f>
        <v>1</v>
      </c>
      <c r="P226" s="25" t="str">
        <f>IF(COUNTIF($L226,"*ISP Team has convened*"),"1","0")</f>
        <v>0</v>
      </c>
      <c r="Q226" s="25" t="str">
        <f>IF(COUNTIF($L226,"*General retraining of staff*"),"1","0")</f>
        <v>1</v>
      </c>
      <c r="R226" s="25" t="str">
        <f>IF(COUNTIF($L226,"*ISP Team has convened*"),"1","0")</f>
        <v>0</v>
      </c>
      <c r="S226" s="25" t="str">
        <f>IF(COUNTIF($L226,"*Changes made to the ISP*"),"1","0")</f>
        <v>0</v>
      </c>
      <c r="T226" s="25" t="str">
        <f>IF(COUNTIF($L226,"*Assistive Device/Technology added to child's ISP*"),"1","0")</f>
        <v>0</v>
      </c>
      <c r="U226" s="25" t="str">
        <f>IF(COUNTIF($L226,"*Adaptations made to meet identified sensory needs*"),"1","0")</f>
        <v>1</v>
      </c>
      <c r="V226" s="25" t="str">
        <f>IF(COUNTIF($L226,"*Consultation with psychiatrist/medication prescriber*"),"1","0")</f>
        <v>1</v>
      </c>
      <c r="W226" s="25" t="str">
        <f>IF(COUNTIF($L226,"*Consultation with Primary Care Physician/Dentist*"),"1","0")</f>
        <v>0</v>
      </c>
      <c r="X226" s="25" t="str">
        <f>IF(COUNTIF($L226,"*Environmental changes to the setting interior*"),"1","0")</f>
        <v>1</v>
      </c>
      <c r="Y226" s="25" t="str">
        <f>IF(COUNTIF($L226,"*Door Window Dings Added*"),"1","0")</f>
        <v>0</v>
      </c>
      <c r="Z226" s="25" t="str">
        <f>IF(COUNTIF($L226,"*Environmental changes to the child's bedroom*"),"1","0")</f>
        <v>0</v>
      </c>
      <c r="AA226" s="25" t="str">
        <f>IF(COUNTIF($L226,"*Environmental changes to the setting exterior / property*"),"1","0")</f>
        <v>0</v>
      </c>
      <c r="AB226" s="25" t="str">
        <f>IF(COUNTIF($L226,"*Changes made to the child's schedule*"),"1","0")</f>
        <v>0</v>
      </c>
      <c r="AC226" s="25" t="str">
        <f>IF(COUNTIF($L226,"*Changes made to the child's protocols*"),"1","0")</f>
        <v>0</v>
      </c>
      <c r="AD226" s="25" t="str">
        <f>IF(COUNTIF($L226,"*Following a review of the restraints, no steps were taken to decrease the use of restraint/secusion during this reporting period*"),"1","0")</f>
        <v>0</v>
      </c>
      <c r="AE226" s="25">
        <v>0</v>
      </c>
      <c r="AF226" s="25">
        <v>0</v>
      </c>
      <c r="AG226" s="25">
        <v>0</v>
      </c>
      <c r="AH226" s="25" t="s">
        <v>53</v>
      </c>
      <c r="AI226" s="25" t="str">
        <f>IF(COUNTIF($AH226,"*Three or fewer restraints/seclusion occurred during this reporting period*"),"1","0")</f>
        <v>1</v>
      </c>
      <c r="AJ226" s="25" t="str">
        <f>IF(COUNTIF($AH226,"*Update has been made to the FBA*"),"1","0")</f>
        <v>0</v>
      </c>
      <c r="AK226" s="25" t="str">
        <f>IF(COUNTIF($AH226,"*Update has been made to the PBSP*"),"1","0")</f>
        <v>0</v>
      </c>
      <c r="AL226" s="25" t="str">
        <f>IF(COUNTIF($AH226,"*ISP Team has convened*"),"1","0")</f>
        <v>0</v>
      </c>
      <c r="AM226" s="25" t="str">
        <f>IF(COUNTIF($AH226,"*General retraining of staff*"),"1","0")</f>
        <v>0</v>
      </c>
      <c r="AN226" s="25" t="str">
        <f>IF(COUNTIF($AH226,"*ISP Team has convened*"),"1","0")</f>
        <v>0</v>
      </c>
      <c r="AO226" s="25" t="str">
        <f>IF(COUNTIF($AH226,"*Changes made to the ISP*"),"1","0")</f>
        <v>0</v>
      </c>
      <c r="AP226" s="25" t="str">
        <f>IF(COUNTIF($AH226,"*Assistive Device/Technology added to child's ISP*"),"1","0")</f>
        <v>0</v>
      </c>
      <c r="AQ226" s="25" t="str">
        <f>IF(COUNTIF($AH226,"*Adaptations made to meet identified sensory needs*"),"1","0")</f>
        <v>0</v>
      </c>
      <c r="AR226" s="25" t="str">
        <f>IF(COUNTIF($AH226,"*Consultation with psychiatrist/medication prescriber*"),"1","0")</f>
        <v>0</v>
      </c>
      <c r="AS226" s="25" t="str">
        <f>IF(COUNTIF($AH226,"*Consultation with Primary Care Physician/Dentist*"),"1","0")</f>
        <v>0</v>
      </c>
      <c r="AT226" s="25" t="str">
        <f>IF(COUNTIF($AH226,"*Environmental changes to the setting interior*"),"1","0")</f>
        <v>0</v>
      </c>
      <c r="AU226" s="25" t="str">
        <f>IF(COUNTIF($AH226,"*Door Window Dings Added*"),"1","0")</f>
        <v>0</v>
      </c>
      <c r="AV226" s="25" t="str">
        <f>IF(COUNTIF($AH226,"*Environmental changes to the child's bedroom*"),"1","0")</f>
        <v>0</v>
      </c>
      <c r="AW226" s="25" t="str">
        <f>IF(COUNTIF($AH226,"*Environmental changes to the setting exterior / property*"),"1","0")</f>
        <v>0</v>
      </c>
      <c r="AX226" s="25" t="str">
        <f>IF(COUNTIF($AH226,"*Changes made to the child's schedule*"),"1","0")</f>
        <v>0</v>
      </c>
      <c r="AY226" s="25" t="str">
        <f>IF(COUNTIF($AH226,"*Changes made to the child's protocols*"),"1","0")</f>
        <v>0</v>
      </c>
      <c r="AZ226" s="25" t="str">
        <f>IF(COUNTIF($AH226,"*Following a review of the restraints, no steps were taken to decrease the use of restraint/secusion during this reporting period*"),"1","0")</f>
        <v>0</v>
      </c>
    </row>
    <row r="227" spans="1:52" ht="50" customHeight="1" x14ac:dyDescent="0.35">
      <c r="A227" s="28" t="s">
        <v>642</v>
      </c>
      <c r="B227" s="30" t="s">
        <v>643</v>
      </c>
      <c r="C227" s="30" t="s">
        <v>643</v>
      </c>
      <c r="D227" s="30" t="s">
        <v>643</v>
      </c>
      <c r="E227" s="30" t="s">
        <v>643</v>
      </c>
      <c r="F227" s="30" t="s">
        <v>643</v>
      </c>
      <c r="G227" s="30" t="s">
        <v>643</v>
      </c>
      <c r="H227" s="30" t="s">
        <v>643</v>
      </c>
      <c r="I227" s="25">
        <v>95</v>
      </c>
      <c r="J227" s="25">
        <v>0</v>
      </c>
      <c r="K227" s="32">
        <v>1</v>
      </c>
      <c r="L227" s="25" t="s">
        <v>159</v>
      </c>
      <c r="M227" s="25" t="str">
        <f>IF(COUNTIF($L227,"*Three or fewer restraints/seclusion occurred during this reporting period*"),"1","0")</f>
        <v>0</v>
      </c>
      <c r="N227" s="25" t="str">
        <f>IF(COUNTIF($L227,"*Update has been made to the FBA*"),"1","0")</f>
        <v>0</v>
      </c>
      <c r="O227" s="25" t="str">
        <f>IF(COUNTIF($L227,"*Update has been made to the PBSP*"),"1","0")</f>
        <v>0</v>
      </c>
      <c r="P227" s="25" t="str">
        <f>IF(COUNTIF($L227,"*ISP Team has convened*"),"1","0")</f>
        <v>0</v>
      </c>
      <c r="Q227" s="25" t="str">
        <f>IF(COUNTIF($L227,"*General retraining of staff*"),"1","0")</f>
        <v>1</v>
      </c>
      <c r="R227" s="25" t="str">
        <f>IF(COUNTIF($L227,"*ISP Team has convened*"),"1","0")</f>
        <v>0</v>
      </c>
      <c r="S227" s="25" t="str">
        <f>IF(COUNTIF($L227,"*Changes made to the ISP*"),"1","0")</f>
        <v>0</v>
      </c>
      <c r="T227" s="25" t="str">
        <f>IF(COUNTIF($L227,"*Assistive Device/Technology added to child's ISP*"),"1","0")</f>
        <v>0</v>
      </c>
      <c r="U227" s="25" t="str">
        <f>IF(COUNTIF($L227,"*Adaptations made to meet identified sensory needs*"),"1","0")</f>
        <v>0</v>
      </c>
      <c r="V227" s="25" t="str">
        <f>IF(COUNTIF($L227,"*Consultation with psychiatrist/medication prescriber*"),"1","0")</f>
        <v>0</v>
      </c>
      <c r="W227" s="25" t="str">
        <f>IF(COUNTIF($L227,"*Consultation with Primary Care Physician/Dentist*"),"1","0")</f>
        <v>0</v>
      </c>
      <c r="X227" s="25" t="str">
        <f>IF(COUNTIF($L227,"*Environmental changes to the setting interior*"),"1","0")</f>
        <v>0</v>
      </c>
      <c r="Y227" s="25" t="str">
        <f>IF(COUNTIF($L227,"*Door Window Dings Added*"),"1","0")</f>
        <v>0</v>
      </c>
      <c r="Z227" s="25" t="str">
        <f>IF(COUNTIF($L227,"*Environmental changes to the child's bedroom*"),"1","0")</f>
        <v>0</v>
      </c>
      <c r="AA227" s="25" t="str">
        <f>IF(COUNTIF($L227,"*Environmental changes to the setting exterior / property*"),"1","0")</f>
        <v>0</v>
      </c>
      <c r="AB227" s="25" t="str">
        <f>IF(COUNTIF($L227,"*Changes made to the child's schedule*"),"1","0")</f>
        <v>0</v>
      </c>
      <c r="AC227" s="25" t="str">
        <f>IF(COUNTIF($L227,"*Changes made to the child's protocols*"),"1","0")</f>
        <v>0</v>
      </c>
      <c r="AD227" s="25" t="str">
        <f>IF(COUNTIF($L227,"*Following a review of the restraints, no steps were taken to decrease the use of restraint/secusion during this reporting period*"),"1","0")</f>
        <v>0</v>
      </c>
      <c r="AE227" s="25">
        <v>0</v>
      </c>
      <c r="AF227" s="25">
        <v>0</v>
      </c>
      <c r="AG227" s="25">
        <v>0</v>
      </c>
      <c r="AH227" s="25" t="s">
        <v>53</v>
      </c>
      <c r="AI227" s="25" t="str">
        <f>IF(COUNTIF($AH227,"*Three or fewer restraints/seclusion occurred during this reporting period*"),"1","0")</f>
        <v>1</v>
      </c>
      <c r="AJ227" s="25" t="str">
        <f>IF(COUNTIF($AH227,"*Update has been made to the FBA*"),"1","0")</f>
        <v>0</v>
      </c>
      <c r="AK227" s="25" t="str">
        <f>IF(COUNTIF($AH227,"*Update has been made to the PBSP*"),"1","0")</f>
        <v>0</v>
      </c>
      <c r="AL227" s="25" t="str">
        <f>IF(COUNTIF($AH227,"*ISP Team has convened*"),"1","0")</f>
        <v>0</v>
      </c>
      <c r="AM227" s="25" t="str">
        <f>IF(COUNTIF($AH227,"*General retraining of staff*"),"1","0")</f>
        <v>0</v>
      </c>
      <c r="AN227" s="25" t="str">
        <f>IF(COUNTIF($AH227,"*ISP Team has convened*"),"1","0")</f>
        <v>0</v>
      </c>
      <c r="AO227" s="25" t="str">
        <f>IF(COUNTIF($AH227,"*Changes made to the ISP*"),"1","0")</f>
        <v>0</v>
      </c>
      <c r="AP227" s="25" t="str">
        <f>IF(COUNTIF($AH227,"*Assistive Device/Technology added to child's ISP*"),"1","0")</f>
        <v>0</v>
      </c>
      <c r="AQ227" s="25" t="str">
        <f>IF(COUNTIF($AH227,"*Adaptations made to meet identified sensory needs*"),"1","0")</f>
        <v>0</v>
      </c>
      <c r="AR227" s="25" t="str">
        <f>IF(COUNTIF($AH227,"*Consultation with psychiatrist/medication prescriber*"),"1","0")</f>
        <v>0</v>
      </c>
      <c r="AS227" s="25" t="str">
        <f>IF(COUNTIF($AH227,"*Consultation with Primary Care Physician/Dentist*"),"1","0")</f>
        <v>0</v>
      </c>
      <c r="AT227" s="25" t="str">
        <f>IF(COUNTIF($AH227,"*Environmental changes to the setting interior*"),"1","0")</f>
        <v>0</v>
      </c>
      <c r="AU227" s="25" t="str">
        <f>IF(COUNTIF($AH227,"*Door Window Dings Added*"),"1","0")</f>
        <v>0</v>
      </c>
      <c r="AV227" s="25" t="str">
        <f>IF(COUNTIF($AH227,"*Environmental changes to the child's bedroom*"),"1","0")</f>
        <v>0</v>
      </c>
      <c r="AW227" s="25" t="str">
        <f>IF(COUNTIF($AH227,"*Environmental changes to the setting exterior / property*"),"1","0")</f>
        <v>0</v>
      </c>
      <c r="AX227" s="25" t="str">
        <f>IF(COUNTIF($AH227,"*Changes made to the child's schedule*"),"1","0")</f>
        <v>0</v>
      </c>
      <c r="AY227" s="25" t="str">
        <f>IF(COUNTIF($AH227,"*Changes made to the child's protocols*"),"1","0")</f>
        <v>0</v>
      </c>
      <c r="AZ227" s="25" t="str">
        <f>IF(COUNTIF($AH227,"*Following a review of the restraints, no steps were taken to decrease the use of restraint/secusion during this reporting period*"),"1","0")</f>
        <v>0</v>
      </c>
    </row>
    <row r="228" spans="1:52" ht="50" customHeight="1" x14ac:dyDescent="0.35">
      <c r="B228" s="26"/>
      <c r="C228" s="26"/>
      <c r="D228" s="26"/>
      <c r="E228" s="26"/>
      <c r="F228" s="26"/>
      <c r="G228" s="26"/>
      <c r="H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row>
    <row r="229" spans="1:52" ht="50" customHeight="1" x14ac:dyDescent="0.35">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row>
  </sheetData>
  <sheetProtection algorithmName="SHA-512" hashValue="K65WqfbCGYuHc8rZG2imkcsRUloI1yG8GNzq9nOh6tbrs8DtjppmKqGk84SBvx+PYd28wY1FuY+xHYGYt187IQ==" saltValue="pmje9Dps6tUK8aOYJW8Hzw==" spinCount="100000" sheet="1" objects="1" scenarios="1"/>
  <sortState xmlns:xlrd2="http://schemas.microsoft.com/office/spreadsheetml/2017/richdata2" ref="A2:AZ203">
    <sortCondition ref="I1:I203"/>
  </sortState>
  <phoneticPr fontId="3" type="noConversion"/>
  <dataValidations xWindow="2194" yWindow="401" count="7">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K27:K42 K15:K25 K2:K8" xr:uid="{8C13897C-3C7C-4121-873E-721EFEB62322}">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K26 J15:J42 J2:J8" xr:uid="{F414A3B7-3085-4C5F-8769-26F7D4D3FF27}">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I7 I27:I28 J46:K46 J51:K51 I43:I201" xr:uid="{D4D30809-53D7-4582-96E5-CA17182AB63E}">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I8 I29:I42 I15:I26 I2:I6" xr:uid="{9B4FEA47-5021-4E5A-8469-4EC922180BD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AG2:AG229" xr:uid="{9B3E13DF-55C6-4FD2-87D5-7719BD9EFD28}">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AF2:AF229" xr:uid="{A6CE938C-5F85-4098-A8EF-D05155DE525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AE2:AE229" xr:uid="{CFE70471-327E-40F7-BAFC-54FFFA71B542}">
      <formula1>0</formula1>
      <formula2>3000</formula2>
    </dataValidation>
  </dataValidations>
  <pageMargins left="0.7" right="0.7" top="0.75" bottom="0.75" header="0.3" footer="0.3"/>
  <pageSetup orientation="portrait" r:id="rId1"/>
  <headerFooter>
    <oddFooter>&amp;C_x000D_&amp;1#&amp;"Calibri"&amp;10&amp;K000000 Level 3 - Restricted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A7B90-5365-4C30-A6F0-0F8E5B82F467}">
  <dimension ref="A3:E9"/>
  <sheetViews>
    <sheetView workbookViewId="0">
      <selection activeCell="A4" sqref="A4"/>
    </sheetView>
  </sheetViews>
  <sheetFormatPr defaultRowHeight="14.5" x14ac:dyDescent="0.35"/>
  <cols>
    <col min="1" max="1" width="12.36328125" bestFit="1" customWidth="1"/>
    <col min="2" max="2" width="24.7265625" bestFit="1" customWidth="1"/>
    <col min="3" max="3" width="123.1796875" bestFit="1" customWidth="1"/>
    <col min="4" max="4" width="29.6328125" bestFit="1" customWidth="1"/>
    <col min="5" max="5" width="128.08984375" bestFit="1" customWidth="1"/>
    <col min="6" max="6" width="73.90625" bestFit="1" customWidth="1"/>
    <col min="7" max="7" width="85.36328125" bestFit="1" customWidth="1"/>
    <col min="8" max="10" width="3" bestFit="1" customWidth="1"/>
    <col min="11" max="11" width="4" bestFit="1" customWidth="1"/>
    <col min="12" max="12" width="23" bestFit="1" customWidth="1"/>
    <col min="13" max="13" width="11" bestFit="1" customWidth="1"/>
    <col min="14" max="14" width="23" bestFit="1" customWidth="1"/>
    <col min="15" max="15" width="11" bestFit="1" customWidth="1"/>
  </cols>
  <sheetData>
    <row r="3" spans="1:5" x14ac:dyDescent="0.35">
      <c r="B3" s="9" t="s">
        <v>135</v>
      </c>
    </row>
    <row r="4" spans="1:5" x14ac:dyDescent="0.35">
      <c r="B4" t="s">
        <v>106</v>
      </c>
      <c r="D4" t="s">
        <v>174</v>
      </c>
      <c r="E4" t="s">
        <v>175</v>
      </c>
    </row>
    <row r="5" spans="1:5" x14ac:dyDescent="0.35">
      <c r="A5" s="9" t="s">
        <v>132</v>
      </c>
      <c r="B5" t="s">
        <v>134</v>
      </c>
      <c r="C5" t="s">
        <v>176</v>
      </c>
    </row>
    <row r="6" spans="1:5" x14ac:dyDescent="0.35">
      <c r="A6" s="10">
        <v>1</v>
      </c>
      <c r="B6" s="11">
        <v>2</v>
      </c>
      <c r="C6" s="11">
        <v>1</v>
      </c>
      <c r="D6" s="11">
        <v>2</v>
      </c>
      <c r="E6" s="11">
        <v>1</v>
      </c>
    </row>
    <row r="7" spans="1:5" x14ac:dyDescent="0.35">
      <c r="A7" s="10">
        <v>3</v>
      </c>
      <c r="B7" s="11">
        <v>2</v>
      </c>
      <c r="C7" s="11">
        <v>1</v>
      </c>
      <c r="D7" s="11">
        <v>2</v>
      </c>
      <c r="E7" s="11">
        <v>1</v>
      </c>
    </row>
    <row r="8" spans="1:5" x14ac:dyDescent="0.35">
      <c r="A8" s="10">
        <v>4</v>
      </c>
      <c r="B8" s="11">
        <v>2</v>
      </c>
      <c r="C8" s="11">
        <v>0</v>
      </c>
      <c r="D8" s="11">
        <v>2</v>
      </c>
      <c r="E8" s="11">
        <v>0</v>
      </c>
    </row>
    <row r="9" spans="1:5" x14ac:dyDescent="0.35">
      <c r="A9" s="10" t="s">
        <v>133</v>
      </c>
      <c r="B9" s="11">
        <v>6</v>
      </c>
      <c r="C9" s="11">
        <v>2</v>
      </c>
      <c r="D9" s="11">
        <v>6</v>
      </c>
      <c r="E9" s="11">
        <v>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E193C7137994FAB2263977F927450" ma:contentTypeVersion="2" ma:contentTypeDescription="Create a new document." ma:contentTypeScope="" ma:versionID="6fa537cc650015a522ab7b843984809f">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EC97F4-CA9C-4871-AA9C-8A5419088FC5}"/>
</file>

<file path=customXml/itemProps2.xml><?xml version="1.0" encoding="utf-8"?>
<ds:datastoreItem xmlns:ds="http://schemas.openxmlformats.org/officeDocument/2006/customXml" ds:itemID="{F91CE5ED-2727-47FC-BD31-B77C6EC229B9}"/>
</file>

<file path=customXml/itemProps3.xml><?xml version="1.0" encoding="utf-8"?>
<ds:datastoreItem xmlns:ds="http://schemas.openxmlformats.org/officeDocument/2006/customXml" ds:itemID="{B7F3CD37-E26A-46AA-90D3-45731F11850A}"/>
</file>

<file path=docMetadata/LabelInfo.xml><?xml version="1.0" encoding="utf-8"?>
<clbl:labelList xmlns:clbl="http://schemas.microsoft.com/office/2020/mipLabelMetadata">
  <clbl:label id="{a76575b2-0a46-484c-818c-2622a2b78303}" enabled="1" method="Privileged" siteId="{658e63e8-8d39-499c-8f48-13adc9452f4c}"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ODDS Programs - Totals</vt:lpstr>
      <vt:lpstr>Program Data</vt:lpstr>
      <vt:lpstr>Child Data</vt:lpstr>
      <vt:lpstr>Raw Data</vt:lpstr>
      <vt:lpstr>Program Summary-OLD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 710 - 2024 Q4 Report - English</dc:title>
  <dc:creator>Hart Jill</dc:creator>
  <cp:lastModifiedBy>Belau Gamblin</cp:lastModifiedBy>
  <dcterms:created xsi:type="dcterms:W3CDTF">2022-04-04T16:12:44Z</dcterms:created>
  <dcterms:modified xsi:type="dcterms:W3CDTF">2025-09-07T23:17:12Z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6575b2-0a46-484c-818c-2622a2b78303_Enabled">
    <vt:lpwstr>true</vt:lpwstr>
  </property>
  <property fmtid="{D5CDD505-2E9C-101B-9397-08002B2CF9AE}" pid="3" name="MSIP_Label_a76575b2-0a46-484c-818c-2622a2b78303_SetDate">
    <vt:lpwstr>2023-10-16T16:34:41Z</vt:lpwstr>
  </property>
  <property fmtid="{D5CDD505-2E9C-101B-9397-08002B2CF9AE}" pid="4" name="MSIP_Label_a76575b2-0a46-484c-818c-2622a2b78303_Method">
    <vt:lpwstr>Privileged</vt:lpwstr>
  </property>
  <property fmtid="{D5CDD505-2E9C-101B-9397-08002B2CF9AE}" pid="5" name="MSIP_Label_a76575b2-0a46-484c-818c-2622a2b78303_Name">
    <vt:lpwstr>Level 3 - Restricted (Items)</vt:lpwstr>
  </property>
  <property fmtid="{D5CDD505-2E9C-101B-9397-08002B2CF9AE}" pid="6" name="MSIP_Label_a76575b2-0a46-484c-818c-2622a2b78303_SiteId">
    <vt:lpwstr>658e63e8-8d39-499c-8f48-13adc9452f4c</vt:lpwstr>
  </property>
  <property fmtid="{D5CDD505-2E9C-101B-9397-08002B2CF9AE}" pid="7" name="MSIP_Label_a76575b2-0a46-484c-818c-2622a2b78303_ActionId">
    <vt:lpwstr>b260ce3e-2f02-4b67-8e20-e7f6c1c5af9e</vt:lpwstr>
  </property>
  <property fmtid="{D5CDD505-2E9C-101B-9397-08002B2CF9AE}" pid="8" name="MSIP_Label_a76575b2-0a46-484c-818c-2622a2b78303_ContentBits">
    <vt:lpwstr>2</vt:lpwstr>
  </property>
  <property fmtid="{D5CDD505-2E9C-101B-9397-08002B2CF9AE}" pid="9" name="ContentTypeId">
    <vt:lpwstr>0x010100358E193C7137994FAB2263977F927450</vt:lpwstr>
  </property>
</Properties>
</file>