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Docs\New folder\"/>
    </mc:Choice>
  </mc:AlternateContent>
  <xr:revisionPtr revIDLastSave="0" documentId="8_{5AD3EB72-DECF-473A-B886-75B9184CD2E8}" xr6:coauthVersionLast="47" xr6:coauthVersionMax="47" xr10:uidLastSave="{00000000-0000-0000-0000-000000000000}"/>
  <bookViews>
    <workbookView xWindow="-120" yWindow="-120" windowWidth="29040" windowHeight="15720" activeTab="1" xr2:uid="{00000000-000D-0000-FFFF-FFFF00000000}"/>
  </bookViews>
  <sheets>
    <sheet name="Instructions" sheetId="1" r:id="rId1"/>
    <sheet name="Expense Tracking" sheetId="2" r:id="rId2"/>
    <sheet name="Budget Summary" sheetId="3" state="hidden" r:id="rId3"/>
    <sheet name="Budget Definitions" sheetId="4" state="hidden" r:id="rId4"/>
    <sheet name="EXAMPLE Budget &amp; Budget Narrati"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2" l="1"/>
  <c r="C64" i="2"/>
  <c r="D64" i="2" s="1"/>
  <c r="C63" i="2"/>
  <c r="D63" i="2" s="1"/>
  <c r="C62" i="2"/>
  <c r="D62" i="2" s="1"/>
  <c r="C61" i="2"/>
  <c r="D61" i="2" s="1"/>
  <c r="C60" i="2"/>
  <c r="D60" i="2" s="1"/>
  <c r="C59" i="2"/>
  <c r="D59" i="2" s="1"/>
  <c r="C58" i="2"/>
  <c r="D58" i="2" s="1"/>
  <c r="C55" i="2"/>
  <c r="D55" i="2" s="1"/>
  <c r="C54" i="2"/>
  <c r="D54" i="2" s="1"/>
  <c r="C53" i="2"/>
  <c r="D53" i="2" s="1"/>
  <c r="C52" i="2"/>
  <c r="D52" i="2" s="1"/>
  <c r="C51" i="2"/>
  <c r="D51" i="2" s="1"/>
  <c r="C50" i="2"/>
  <c r="D50" i="2" s="1"/>
  <c r="C49" i="2"/>
  <c r="D49" i="2" s="1"/>
  <c r="C46" i="2"/>
  <c r="D46" i="2" s="1"/>
  <c r="C45" i="2"/>
  <c r="D45" i="2" s="1"/>
  <c r="C44" i="2"/>
  <c r="D44" i="2" s="1"/>
  <c r="C43" i="2"/>
  <c r="D43" i="2" s="1"/>
  <c r="C42" i="2"/>
  <c r="D42" i="2" s="1"/>
  <c r="C41" i="2"/>
  <c r="D41" i="2" s="1"/>
  <c r="C40" i="2"/>
  <c r="D40" i="2" s="1"/>
  <c r="C37" i="2"/>
  <c r="D37" i="2" s="1"/>
  <c r="C36" i="2"/>
  <c r="D36" i="2" s="1"/>
  <c r="C35" i="2"/>
  <c r="D35" i="2" s="1"/>
  <c r="C34" i="2"/>
  <c r="D34" i="2" s="1"/>
  <c r="C33" i="2"/>
  <c r="D33" i="2" s="1"/>
  <c r="C32" i="2"/>
  <c r="D32" i="2" s="1"/>
  <c r="C31" i="2"/>
  <c r="D31" i="2" s="1"/>
  <c r="C28" i="2"/>
  <c r="D28" i="2" s="1"/>
  <c r="C27" i="2"/>
  <c r="D27" i="2" s="1"/>
  <c r="C26" i="2"/>
  <c r="D26" i="2" s="1"/>
  <c r="C25" i="2"/>
  <c r="D25" i="2" s="1"/>
  <c r="C24" i="2"/>
  <c r="D24" i="2" s="1"/>
  <c r="C23" i="2"/>
  <c r="D23" i="2" s="1"/>
  <c r="C22" i="2"/>
  <c r="D22" i="2" s="1"/>
  <c r="C19" i="2"/>
  <c r="D19" i="2" s="1"/>
  <c r="C18" i="2"/>
  <c r="D18" i="2" s="1"/>
  <c r="C17" i="2"/>
  <c r="D17" i="2" s="1"/>
  <c r="C16" i="2"/>
  <c r="D16" i="2" s="1"/>
  <c r="C15" i="2"/>
  <c r="D15" i="2" s="1"/>
  <c r="C14" i="2"/>
  <c r="D14" i="2" s="1"/>
  <c r="C13" i="2"/>
  <c r="D13" i="2" s="1"/>
  <c r="R65" i="2"/>
  <c r="Q65" i="2"/>
  <c r="P65" i="2"/>
  <c r="O65" i="2"/>
  <c r="N65" i="2"/>
  <c r="M65" i="2"/>
  <c r="L65" i="2"/>
  <c r="K65" i="2"/>
  <c r="J65" i="2"/>
  <c r="I65" i="2"/>
  <c r="H65" i="2"/>
  <c r="G65" i="2"/>
  <c r="F65" i="2"/>
  <c r="E65" i="2"/>
  <c r="B65" i="2"/>
  <c r="R56" i="2"/>
  <c r="R68" i="2" s="1"/>
  <c r="Q56" i="2"/>
  <c r="Q68" i="2" s="1"/>
  <c r="P56" i="2"/>
  <c r="P68" i="2" s="1"/>
  <c r="O56" i="2"/>
  <c r="O68" i="2" s="1"/>
  <c r="N56" i="2"/>
  <c r="N68" i="2" s="1"/>
  <c r="M56" i="2"/>
  <c r="M68" i="2" s="1"/>
  <c r="L56" i="2"/>
  <c r="L68" i="2" s="1"/>
  <c r="K56" i="2"/>
  <c r="K68" i="2" s="1"/>
  <c r="J56" i="2"/>
  <c r="J68" i="2" s="1"/>
  <c r="I56" i="2"/>
  <c r="I68" i="2" s="1"/>
  <c r="H56" i="2"/>
  <c r="H68" i="2" s="1"/>
  <c r="G56" i="2"/>
  <c r="G68" i="2" s="1"/>
  <c r="F56" i="2"/>
  <c r="F68" i="2" s="1"/>
  <c r="E56" i="2"/>
  <c r="E68" i="2" s="1"/>
  <c r="B56" i="2"/>
  <c r="R47" i="2"/>
  <c r="Q47" i="2"/>
  <c r="P47" i="2"/>
  <c r="O47" i="2"/>
  <c r="N47" i="2"/>
  <c r="M47" i="2"/>
  <c r="L47" i="2"/>
  <c r="K47" i="2"/>
  <c r="J47" i="2"/>
  <c r="I47" i="2"/>
  <c r="H47" i="2"/>
  <c r="G47" i="2"/>
  <c r="F47" i="2"/>
  <c r="E47" i="2"/>
  <c r="B47" i="2"/>
  <c r="R38" i="2"/>
  <c r="Q38" i="2"/>
  <c r="P38" i="2"/>
  <c r="O38" i="2"/>
  <c r="N38" i="2"/>
  <c r="N67" i="2" s="1"/>
  <c r="M38" i="2"/>
  <c r="L38" i="2"/>
  <c r="K38" i="2"/>
  <c r="J38" i="2"/>
  <c r="I38" i="2"/>
  <c r="H38" i="2"/>
  <c r="G38" i="2"/>
  <c r="F38" i="2"/>
  <c r="E38" i="2"/>
  <c r="B38" i="2"/>
  <c r="R29" i="2"/>
  <c r="Q29" i="2"/>
  <c r="P29" i="2"/>
  <c r="O29" i="2"/>
  <c r="N29" i="2"/>
  <c r="M29" i="2"/>
  <c r="L29" i="2"/>
  <c r="K29" i="2"/>
  <c r="J29" i="2"/>
  <c r="I29" i="2"/>
  <c r="H29" i="2"/>
  <c r="G29" i="2"/>
  <c r="F29" i="2"/>
  <c r="E29" i="2"/>
  <c r="B29" i="2"/>
  <c r="R20" i="2"/>
  <c r="Q20" i="2"/>
  <c r="P20" i="2"/>
  <c r="O20" i="2"/>
  <c r="N20" i="2"/>
  <c r="M20" i="2"/>
  <c r="L20" i="2"/>
  <c r="K20" i="2"/>
  <c r="J20" i="2"/>
  <c r="I20" i="2"/>
  <c r="H20" i="2"/>
  <c r="G20" i="2"/>
  <c r="F20" i="2"/>
  <c r="E20" i="2"/>
  <c r="B20" i="2"/>
  <c r="B11" i="2"/>
  <c r="F11" i="2"/>
  <c r="G11" i="2"/>
  <c r="H11" i="2"/>
  <c r="I11" i="2"/>
  <c r="J11" i="2"/>
  <c r="K11" i="2"/>
  <c r="L11" i="2"/>
  <c r="L67" i="2" s="1"/>
  <c r="M11" i="2"/>
  <c r="M67" i="2" s="1"/>
  <c r="N11" i="2"/>
  <c r="O11" i="2"/>
  <c r="P11" i="2"/>
  <c r="Q11" i="2"/>
  <c r="R11" i="2"/>
  <c r="E11" i="2"/>
  <c r="C4" i="2"/>
  <c r="D4" i="2" s="1"/>
  <c r="C5" i="2"/>
  <c r="D5" i="2" s="1"/>
  <c r="C6" i="2"/>
  <c r="D6" i="2" s="1"/>
  <c r="C7" i="2"/>
  <c r="D7" i="2" s="1"/>
  <c r="C8" i="2"/>
  <c r="D8" i="2" s="1"/>
  <c r="C9" i="2"/>
  <c r="D9" i="2" s="1"/>
  <c r="C10" i="2"/>
  <c r="D10" i="2" s="1"/>
  <c r="E7" i="5"/>
  <c r="E8" i="5"/>
  <c r="E9" i="5"/>
  <c r="E10" i="5"/>
  <c r="E52" i="5"/>
  <c r="E51" i="5"/>
  <c r="E50" i="5"/>
  <c r="E49" i="5"/>
  <c r="E48" i="5"/>
  <c r="E45" i="5"/>
  <c r="E44" i="5"/>
  <c r="E43" i="5"/>
  <c r="E42" i="5"/>
  <c r="E41" i="5"/>
  <c r="E46" i="5" s="1"/>
  <c r="E38" i="5"/>
  <c r="E37" i="5"/>
  <c r="E36" i="5"/>
  <c r="E35" i="5"/>
  <c r="E34" i="5"/>
  <c r="E31" i="5"/>
  <c r="E30" i="5"/>
  <c r="E29" i="5"/>
  <c r="E28" i="5"/>
  <c r="E27" i="5"/>
  <c r="E32" i="5" s="1"/>
  <c r="E24" i="5"/>
  <c r="E23" i="5"/>
  <c r="E22" i="5"/>
  <c r="E21" i="5"/>
  <c r="E20" i="5"/>
  <c r="E17" i="5"/>
  <c r="E16" i="5"/>
  <c r="E15" i="5"/>
  <c r="E14" i="5"/>
  <c r="E13" i="5"/>
  <c r="E6" i="5"/>
  <c r="B3" i="3"/>
  <c r="H67" i="2" l="1"/>
  <c r="H69" i="2" s="1"/>
  <c r="Q67" i="2"/>
  <c r="Q69" i="2" s="1"/>
  <c r="R67" i="2"/>
  <c r="R69" i="2" s="1"/>
  <c r="F67" i="2"/>
  <c r="F69" i="2" s="1"/>
  <c r="P67" i="2"/>
  <c r="P69" i="2" s="1"/>
  <c r="O67" i="2"/>
  <c r="O69" i="2" s="1"/>
  <c r="K67" i="2"/>
  <c r="J67" i="2"/>
  <c r="J69" i="2" s="1"/>
  <c r="I67" i="2"/>
  <c r="I69" i="2" s="1"/>
  <c r="E67" i="2"/>
  <c r="E69" i="2" s="1"/>
  <c r="G67" i="2"/>
  <c r="G69" i="2" s="1"/>
  <c r="N69" i="2"/>
  <c r="K69" i="2"/>
  <c r="M69" i="2"/>
  <c r="L69" i="2"/>
  <c r="C29" i="2"/>
  <c r="D29" i="2" s="1"/>
  <c r="C65" i="2"/>
  <c r="D65" i="2" s="1"/>
  <c r="C47" i="2"/>
  <c r="D47" i="2" s="1"/>
  <c r="C11" i="2"/>
  <c r="C20" i="2"/>
  <c r="D20" i="2" s="1"/>
  <c r="C56" i="2"/>
  <c r="C68" i="2" s="1"/>
  <c r="C38" i="2"/>
  <c r="D38" i="2" s="1"/>
  <c r="B6" i="3"/>
  <c r="B7" i="3"/>
  <c r="B68" i="2"/>
  <c r="B8" i="3"/>
  <c r="B9" i="3"/>
  <c r="E11" i="5"/>
  <c r="E39" i="5"/>
  <c r="E25" i="5"/>
  <c r="E18" i="5"/>
  <c r="E54" i="5" s="1"/>
  <c r="E53" i="5"/>
  <c r="D11" i="2" l="1"/>
  <c r="C67" i="2"/>
  <c r="C69" i="2" s="1"/>
  <c r="D56" i="2"/>
  <c r="D68" i="2" s="1"/>
  <c r="B5" i="3"/>
  <c r="B67" i="2"/>
  <c r="B10" i="3"/>
  <c r="E55" i="5"/>
  <c r="E56" i="5" s="1"/>
  <c r="E57" i="5"/>
  <c r="D67" i="2" l="1"/>
  <c r="D69" i="2" s="1"/>
  <c r="B69" i="2"/>
  <c r="B66" i="2" s="1"/>
  <c r="B11" i="3"/>
  <c r="B71" i="2" l="1"/>
  <c r="B14" i="3" s="1"/>
  <c r="D66" i="2"/>
  <c r="B12" i="3"/>
  <c r="B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ELDERBROCK Evan M</author>
  </authors>
  <commentList>
    <comment ref="B2" authorId="0" shapeId="0" xr:uid="{55349D2F-DF89-415D-B802-8ABF02199CF2}">
      <text>
        <r>
          <rPr>
            <b/>
            <sz val="9"/>
            <color indexed="81"/>
            <rFont val="Tahoma"/>
            <family val="2"/>
          </rPr>
          <t>ELDERBROCK Evan M:</t>
        </r>
        <r>
          <rPr>
            <sz val="9"/>
            <color indexed="81"/>
            <rFont val="Tahoma"/>
            <family val="2"/>
          </rPr>
          <t xml:space="preserve">
Enter from final budget</t>
        </r>
      </text>
    </comment>
    <comment ref="C2" authorId="0" shapeId="0" xr:uid="{2AB6FD1E-2D82-4B1E-A0B9-50AB846F7794}">
      <text>
        <r>
          <rPr>
            <b/>
            <sz val="9"/>
            <color indexed="81"/>
            <rFont val="Tahoma"/>
            <family val="2"/>
          </rPr>
          <t>ELDERBROCK Evan M:</t>
        </r>
        <r>
          <rPr>
            <sz val="9"/>
            <color indexed="81"/>
            <rFont val="Tahoma"/>
            <family val="2"/>
          </rPr>
          <t xml:space="preserve">
Automatically calculated</t>
        </r>
      </text>
    </comment>
    <comment ref="D2" authorId="0" shapeId="0" xr:uid="{108C016D-0737-44E9-83DB-7B810BB05EB5}">
      <text>
        <r>
          <rPr>
            <b/>
            <sz val="9"/>
            <color indexed="81"/>
            <rFont val="Tahoma"/>
            <family val="2"/>
          </rPr>
          <t>ELDERBROCK Evan M:</t>
        </r>
        <r>
          <rPr>
            <sz val="9"/>
            <color indexed="81"/>
            <rFont val="Tahoma"/>
            <family val="2"/>
          </rPr>
          <t xml:space="preserve">
Automatically calculated</t>
        </r>
      </text>
    </comment>
    <comment ref="A68" authorId="0" shapeId="0" xr:uid="{17807F36-DA2B-4017-9BD0-7EF2A3F1C092}">
      <text>
        <r>
          <rPr>
            <b/>
            <sz val="9"/>
            <color indexed="81"/>
            <rFont val="Tahoma"/>
            <family val="2"/>
          </rPr>
          <t>ELDERBROCK Evan M:</t>
        </r>
        <r>
          <rPr>
            <sz val="9"/>
            <color indexed="81"/>
            <rFont val="Tahoma"/>
            <family val="2"/>
          </rPr>
          <t xml:space="preserve">
automatically transferred from “Other Costs: Equipment Rental and Participant Support Costs"
</t>
        </r>
      </text>
    </comment>
    <comment ref="A69" authorId="0" shapeId="0" xr:uid="{2D781400-0019-43C6-BD4B-4852BB1F0AC1}">
      <text>
        <r>
          <rPr>
            <b/>
            <sz val="9"/>
            <color indexed="81"/>
            <rFont val="Tahoma"/>
            <family val="2"/>
          </rPr>
          <t>ELDERBROCK Evan M:</t>
        </r>
        <r>
          <rPr>
            <sz val="9"/>
            <color indexed="81"/>
            <rFont val="Tahoma"/>
            <family val="2"/>
          </rPr>
          <t xml:space="preserve">
A</t>
        </r>
        <r>
          <rPr>
            <sz val="12"/>
            <color indexed="81"/>
            <rFont val="Tahoma"/>
            <family val="2"/>
          </rPr>
          <t>utomatically</t>
        </r>
        <r>
          <rPr>
            <sz val="9"/>
            <color indexed="81"/>
            <rFont val="Tahoma"/>
            <family val="2"/>
          </rPr>
          <t xml:space="preserve"> </t>
        </r>
        <r>
          <rPr>
            <sz val="12"/>
            <color indexed="81"/>
            <rFont val="Tahoma"/>
            <family val="2"/>
          </rPr>
          <t>calculated from Total Direct Costs minus “Other Costs: Equipment Rental and Participant Support Costs".</t>
        </r>
      </text>
    </comment>
    <comment ref="A70" authorId="0" shapeId="0" xr:uid="{95D2553C-18AF-40CA-ADB9-2DD913DD4020}">
      <text>
        <r>
          <rPr>
            <b/>
            <sz val="9"/>
            <color indexed="81"/>
            <rFont val="Tahoma"/>
            <family val="2"/>
          </rPr>
          <t>ELDERBROCK Evan M:</t>
        </r>
        <r>
          <rPr>
            <sz val="9"/>
            <color indexed="81"/>
            <rFont val="Tahoma"/>
            <family val="2"/>
          </rPr>
          <t xml:space="preserve">
Enter indirect rate</t>
        </r>
      </text>
    </comment>
    <comment ref="A71" authorId="0" shapeId="0" xr:uid="{70A3CB47-C8C6-4129-847B-327F748B991D}">
      <text>
        <r>
          <rPr>
            <b/>
            <sz val="9"/>
            <color indexed="81"/>
            <rFont val="Tahoma"/>
            <family val="2"/>
          </rPr>
          <t>ELDERBROCK Evan M:</t>
        </r>
        <r>
          <rPr>
            <sz val="9"/>
            <color indexed="81"/>
            <rFont val="Tahoma"/>
            <family val="2"/>
          </rPr>
          <t xml:space="preserve">
automatically calculated from Total Direct and Indirect Costs</t>
        </r>
      </text>
    </comment>
  </commentList>
</comments>
</file>

<file path=xl/sharedStrings.xml><?xml version="1.0" encoding="utf-8"?>
<sst xmlns="http://schemas.openxmlformats.org/spreadsheetml/2006/main" count="161" uniqueCount="138">
  <si>
    <t>2024 Urban &amp; Community Forestry Subaward Program: Budget and Budget Narrative</t>
  </si>
  <si>
    <t xml:space="preserve">**NOTE: If you need assistance with this budget template or need to add rows to any budget category, please contact any UCF staff listed on the Call for Proposals or send an email to UCF.Program@odf.oregon.gov. </t>
  </si>
  <si>
    <t>PROJECT EXPENSES:</t>
  </si>
  <si>
    <r>
      <t xml:space="preserve">Unit Type 
</t>
    </r>
    <r>
      <rPr>
        <i/>
        <sz val="11"/>
        <color indexed="8"/>
        <rFont val="Calibri"/>
        <family val="2"/>
      </rPr>
      <t>(e.g., months, days, trips)</t>
    </r>
  </si>
  <si>
    <t>Unit Cost</t>
  </si>
  <si>
    <t>Number of Units</t>
  </si>
  <si>
    <t>Total</t>
  </si>
  <si>
    <r>
      <t xml:space="preserve">Budget Narrative
</t>
    </r>
    <r>
      <rPr>
        <b/>
        <i/>
        <sz val="11"/>
        <color indexed="8"/>
        <rFont val="Calibri"/>
        <family val="2"/>
      </rPr>
      <t>(Line Item Description &amp; Cost Basis)</t>
    </r>
    <r>
      <rPr>
        <b/>
        <sz val="11"/>
        <color indexed="8"/>
        <rFont val="Calibri"/>
        <family val="2"/>
      </rPr>
      <t xml:space="preserve"> </t>
    </r>
  </si>
  <si>
    <t>Personnel (list each position separately):</t>
  </si>
  <si>
    <t>Total Personnel</t>
  </si>
  <si>
    <t>Fringe Benefits (list each position's fringe benefits separately):</t>
  </si>
  <si>
    <t xml:space="preserve">Total Fringe Benefits </t>
  </si>
  <si>
    <t>Travel:</t>
  </si>
  <si>
    <t>Total Travel</t>
  </si>
  <si>
    <t>Supplies:</t>
  </si>
  <si>
    <t>Total Supplies</t>
  </si>
  <si>
    <t>Contractual (list each contract separately):</t>
  </si>
  <si>
    <t>Total Contractual</t>
  </si>
  <si>
    <t>Other Costs: Equipment Rental Only</t>
  </si>
  <si>
    <t>Total Equipment Rental</t>
  </si>
  <si>
    <t>Other Costs (do not include equipment rental):</t>
  </si>
  <si>
    <t>Total Other</t>
  </si>
  <si>
    <t>2024 Urban &amp; Community Forestry Subaward Program: Budget Summary</t>
  </si>
  <si>
    <r>
      <rPr>
        <b/>
        <sz val="11"/>
        <color indexed="8"/>
        <rFont val="Calibri"/>
        <family val="2"/>
      </rPr>
      <t xml:space="preserve">Do not enter data on this sheet.  </t>
    </r>
    <r>
      <rPr>
        <sz val="11"/>
        <color indexed="8"/>
        <rFont val="Calibri"/>
        <family val="2"/>
      </rPr>
      <t xml:space="preserve">The budget summary copies budget category totals from detailed line item budget. 
</t>
    </r>
    <r>
      <rPr>
        <b/>
        <i/>
        <sz val="11"/>
        <color indexed="8"/>
        <rFont val="Calibri"/>
        <family val="2"/>
      </rPr>
      <t xml:space="preserve">NOTE: Data in this sheet is filled in automatically with data from the "Budget and Budget Narrative" sheet. Change values in the budget form to adjust the budget summary. </t>
    </r>
  </si>
  <si>
    <t xml:space="preserve">  Project Name:</t>
  </si>
  <si>
    <t>Budget Category Subtotals</t>
  </si>
  <si>
    <t>Personnel</t>
  </si>
  <si>
    <t>Fringe Benefits</t>
  </si>
  <si>
    <t>Travel</t>
  </si>
  <si>
    <t>Supplies</t>
  </si>
  <si>
    <t>Contractual</t>
  </si>
  <si>
    <t>Other Costs</t>
  </si>
  <si>
    <t>Total Direct Costs</t>
  </si>
  <si>
    <t>Modified Total Direct Costs (MTCD)</t>
  </si>
  <si>
    <t>Indirect Costs:</t>
  </si>
  <si>
    <t>Total Project Costs:</t>
  </si>
  <si>
    <t>2024 Urban &amp; Community Forestry Subaward Program: Budget Definitions</t>
  </si>
  <si>
    <t>Budget Line Item Information (Columns):</t>
  </si>
  <si>
    <t>Budget Category</t>
  </si>
  <si>
    <t>Line Item</t>
  </si>
  <si>
    <t>An single expense category within a budget category.</t>
  </si>
  <si>
    <t>Unit Type</t>
  </si>
  <si>
    <t>Unit type explains how a particular line item is measured, or the standard of measurement used to measure the unit cost. Unit type could be a period of time, distance, percent of salary (for Fringe Benefits), or count/quantity. 
Examples of Unit Type: Personnel – the number of months or years that a particular position will be employed; Fringe Benefits – proportion of the total corresponding Personnel cost; Travel – the number of miles driven or the number of nights lodging; Supplies– the count/quantity of computers; and Contractual – the number of hours that a particular consultant will be hired.</t>
  </si>
  <si>
    <t xml:space="preserve">The price for one of the associated Unit Type. 
Examples of Unit Cost: Personnel – the monthly or annual salary of a particular position; Fringe Benefits – the dollar amount equal to the percent of base salary allocated for benefits; Travel – the price per mile or the price per night lodging; Supplies – the cost of one computer; and Contractual – the hourly wage for a consultant. </t>
  </si>
  <si>
    <t>The quantity of the particular item needed based on the Unit Type.
Examples of Number of Units: Personnel – the number of months or years that a particular position will be hired; Fringe Benefits – proportion of the total corresponding Personnel cost (e.g., if Fringe Benefits are 45% of the Personnel cost, the number of units would be 0.45); Travel – the number of miles traveled or the number of nights lodging; Supplies – the number of computers; and Contractual – the number of hours for a consultant.</t>
  </si>
  <si>
    <t>Budget Narrative</t>
  </si>
  <si>
    <t>Budget Category Descriptions (Rows):</t>
  </si>
  <si>
    <t>The actual estimated salary cost paid to applicant’s employees. Show job titles or positions, the number of months or years, and monthly or annual salary rate based on the percentage of time to be devoted to the project in Unit Cost. Do not include consultant or other third-party organization costs in this category. Compensation paid to employees engaged in grant activities must be consistent with that paid for similar work within the applicant organization. In the budget narrative column, concisely outline the role/responsibilities of each position in relationship to fulfilling project goals and objectives. Include all requested information in the detailed budget and budget narrative.</t>
  </si>
  <si>
    <t>Fringe benefits are generally expressed as a percentage of the associated salary cost. Fringe benefits should be based either on actual known costs or on an approved negotiated rate for fringe benefits with a federal agency. If not based on an approved negotiated rate, list the composition of the fringe benefit package in the narrative column. Fringe benefits only apply to employees (not contractors) listed in the "Personnel" budget category, and only for the percentage of time/compensation devoted to the project.  Include all requested information in the detailed budget and budget narrative.</t>
  </si>
  <si>
    <t>Show anticipated trips, number of travelers, locations, and an estimated cost per trip for major travel costs such as air fare, mileage, lodging, and per diem.. Describe the purpose of each travel expenditure in reference to the project objectives in the budget narrative. Show the basis of computation (e.g., six people to 3-day training at $X airfare, $X lodging, $X subsistence). For workforce training projects, travel and meals for trainees should be listed separately. Show the number of trainees and unit costs involved. Identify the location of travel, if known; or if unknown, indicate "location to be determined." Indicate whether applicant's formal written travel policy or the Federal Travel Regulations are followed. Note: Travel expenses for consultants should be included in the “Contractual" budget category.  Include all requested information in the detailed budget and budget narrative.</t>
  </si>
  <si>
    <t>Generally, supplies include any materials that are expendable or consumed during the course of the project. All requested information must be included in the detailed budget and budget narrative. Include supporting per unit cost and number of units for each major supply category. Non-tangible goods and services such as printing, photocopy services, and rental costs should be included in the “Other” cost category. List items by type (e.g., office supplies, postage, training materials, copy paper, and expendable equipment items costing less than $5,000 each, such as books, hand held tape recorders) and show the basis for computation.</t>
  </si>
  <si>
    <t xml:space="preserve">Contractual
Procurement Contracts, &amp; Consultant Fees </t>
  </si>
  <si>
    <t>Modified Total Direct Costs</t>
  </si>
  <si>
    <t xml:space="preserve">Modified Total Direct Costs (MTDC) are used to calculate the Indirect Costs (see below). For this grant, MTDC is calculated by subtracting the total  "Other Costs: Equipment Rental" from Total Direct Costs. This field is calculated automatically; no entry is required. </t>
  </si>
  <si>
    <t>Indirect Costs</t>
  </si>
  <si>
    <r>
      <t xml:space="preserve">Indirect costs are defined as costs incurred for a common or joint purpose benefitting more than one cost objective, and not readily assignable to the cost objectives specifically benefitted, without effort disproportionate to the results achieved. These costs are sometimes called "overhead." Applicants are eligible to use either 1) the “de minimis” indirect cost rate (10%) described in 2 C.F.R. 200.414(f), or 2) the rate from a federally approved negotiated indirect cost rate agreement (NICRA). An applicant with a current, federally-approved NICRA must attach a copy of the fully-executed rate agreement. To Indirect costs are calculated by multiplying the indirect rate by the Modified Total Direct Costs (MTDC).
Any Non-Federal entity that does not have a current executed NICRA may choose charge a </t>
    </r>
    <r>
      <rPr>
        <i/>
        <sz val="11"/>
        <color indexed="8"/>
        <rFont val="Calibri"/>
        <family val="2"/>
      </rPr>
      <t xml:space="preserve">de minimis </t>
    </r>
    <r>
      <rPr>
        <sz val="11"/>
        <color indexed="8"/>
        <rFont val="Calibri"/>
        <family val="2"/>
      </rPr>
      <t xml:space="preserve">rate of 10 percent of MTDC. No documentation is required to justify the 10 percent </t>
    </r>
    <r>
      <rPr>
        <i/>
        <sz val="11"/>
        <color indexed="8"/>
        <rFont val="Calibri"/>
        <family val="2"/>
      </rPr>
      <t xml:space="preserve">de minimis </t>
    </r>
    <r>
      <rPr>
        <sz val="11"/>
        <color indexed="8"/>
        <rFont val="Calibri"/>
        <family val="2"/>
      </rPr>
      <t xml:space="preserve">indirect cost rate. As described in 2 CFR 200.403, specific expense types must be consistently charged either to indirect or direct costs but may not be double charged or inconsistently charged as both. 
If the applicant chooses the 10% </t>
    </r>
    <r>
      <rPr>
        <i/>
        <sz val="11"/>
        <color indexed="8"/>
        <rFont val="Calibri"/>
        <family val="2"/>
      </rPr>
      <t xml:space="preserve">de minimis </t>
    </r>
    <r>
      <rPr>
        <sz val="11"/>
        <color indexed="8"/>
        <rFont val="Calibri"/>
        <family val="2"/>
      </rPr>
      <t>method, costs must be consistently charged as either indirect or direct costs, but may not be double charged or inconsistently charged as both. In addition, if this method is chosen then it must be used consistently for all federal awards until such time as the applicant entity chooses to negotiate a federally approved indirect cost rate.</t>
    </r>
  </si>
  <si>
    <t>Total Project Costs</t>
  </si>
  <si>
    <t>The combined total of Direct Costs and Indirect Costs. Total Project Cost cell is calculated automatically; no entry is required.</t>
  </si>
  <si>
    <t>2024 Urban &amp; Community Forestry Subaward Program: Budget &amp; Budget Narrative Example</t>
  </si>
  <si>
    <t xml:space="preserve"> Urban Forest Planning and Tree Planting in a Tribal Community</t>
  </si>
  <si>
    <t>Project Manager (1.0 FTE x 3 years)</t>
  </si>
  <si>
    <t>Years</t>
  </si>
  <si>
    <t xml:space="preserve">Project Manager leads project implementation, guides other staff, administers and supervises contracts to ensure project goals are met.  </t>
  </si>
  <si>
    <t>Project Manager (45%)</t>
  </si>
  <si>
    <t>Total from above</t>
  </si>
  <si>
    <t>Applicable fringe rate for payroll taxes, health insurance, vacation, etc.</t>
  </si>
  <si>
    <t>Mileage (at federal mileage rate)</t>
  </si>
  <si>
    <t>miles</t>
  </si>
  <si>
    <t xml:space="preserve">Project manager will be reimbursed for use of personal vehicles for travel or applicant will be reimbursed for tribal vehicles used by personnel for travel required to accomplish this project.  Estimate based on 1500 miles per year to multiple planting and meeting sites. </t>
  </si>
  <si>
    <t>Containerized Tree (5’ - 6’) (for urban planting sites)</t>
  </si>
  <si>
    <t>Trees</t>
  </si>
  <si>
    <r>
      <t xml:space="preserve">Average price of 5 species of 5-6’ container trees sized for urban planting sites. Cost is based on nursery sale pricing (from internet research) of 5 suitable species for planting site.  Example: </t>
    </r>
    <r>
      <rPr>
        <u/>
        <sz val="11"/>
        <color indexed="22"/>
        <rFont val="Calibri"/>
        <family val="2"/>
      </rPr>
      <t>https://jfschmidt.com/stock-availability/</t>
    </r>
  </si>
  <si>
    <t xml:space="preserve">Bare Root Tree (2-3’) (for natural forest planting sites) </t>
  </si>
  <si>
    <r>
      <t xml:space="preserve">Average price of varied species of bare root trees sized for natural forest/reforestation sites.   Cost basis is based on nursery prices (from internet research) of 5 suitable species.  Example: </t>
    </r>
    <r>
      <rPr>
        <u/>
        <sz val="11"/>
        <color indexed="22"/>
        <rFont val="Calibri"/>
        <family val="2"/>
      </rPr>
      <t>https://jfschmidt.com/stock-availability/</t>
    </r>
  </si>
  <si>
    <t>Fertilizer Packets</t>
  </si>
  <si>
    <t>Packets</t>
  </si>
  <si>
    <t>During planting, each tree’s soil will be amended with a dosed packet of 16-8-8 fertilizer.  Price from internet research.</t>
  </si>
  <si>
    <t>Mulch</t>
  </si>
  <si>
    <t>cu. yards</t>
  </si>
  <si>
    <t>Assumes 5 trees mulched per cu. yd (6” depth) for 800 trees (800/5 = 160 cu. yds)</t>
  </si>
  <si>
    <t>Hand Tools (shovels, wheelbarrow, gloves, etc)</t>
  </si>
  <si>
    <t>For tree planting and maintenance.  Line item total.</t>
  </si>
  <si>
    <t>Consulting arborist (Tree Inventory &amp; Planting Plan)</t>
  </si>
  <si>
    <t>Contract</t>
  </si>
  <si>
    <t>The applicant will contract with a professional arborist to perform a tree inventory of X acres of tribal lands using the “Tree Plotter” software.  The arborist, in collaboration with the project manager and tribal staff, will prepare a 10-year tree planting work plan that 1) identifies available and potential planting sites, 2) specifies suitable tree species for each site, and 3) creates a feasible 10-year implement timeline.  The plan’s first tree planting will be planned in year 2, after plan development, and be funded as budgeted in this grant. Cost based on estimates from 3 arborists.</t>
  </si>
  <si>
    <t xml:space="preserve">Tree Planting &amp; Maintenance Crew Leader </t>
  </si>
  <si>
    <t>Days</t>
  </si>
  <si>
    <t>Seasonal contracted crew leader will supervise and work with 2-3 crew members to prepare planting sites, procure/deliver/plant trees, inspect/irrigate/prune trees for 2 years.  Crew leader also collects, compiles data on tree health and  survival, and leads maintenance actions, supplemental plantings.  Cost based on estimates from 3 tree planting contractors.</t>
  </si>
  <si>
    <t>Tree Planting &amp; Maintenance Crew</t>
  </si>
  <si>
    <t>Seasonal contracted crew members prepare planting sites, procure/deliver/plant trees, and inspect/irrigate trees for 3 years.  Crew members may assist with data collection on tree health / survival. Crew members will perform maintenance (summer irrigation, pruning, or replacement plantings in case of tree mortality.  Crew members may also work to lead volunteers who assist with tree planting. Cost based on estimates from 3 tree planting contractors.</t>
  </si>
  <si>
    <t xml:space="preserve">Tractor Rental (auger and implements) </t>
  </si>
  <si>
    <r>
      <t xml:space="preserve">For urban sites, tractor/auger will speed planting of street trees. </t>
    </r>
    <r>
      <rPr>
        <sz val="11"/>
        <color indexed="20"/>
        <rFont val="Calibri"/>
        <family val="2"/>
      </rPr>
      <t xml:space="preserve">Cost basis: “Oregon Department of Forestry Equipment &amp; Personnel Rate Guide 2020." </t>
    </r>
  </si>
  <si>
    <t>4x4 Pickup Truck Rental</t>
  </si>
  <si>
    <r>
      <t>For hauling trees to natural forest/reforestation sites, pick up will transport crew, bare root trees and planting tools.</t>
    </r>
    <r>
      <rPr>
        <sz val="11"/>
        <color indexed="20"/>
        <rFont val="Calibri"/>
        <family val="2"/>
      </rPr>
      <t xml:space="preserve">Cost basis: “Oregon Department of Forestry Equipment &amp; Personnel Rate Guide 2020." </t>
    </r>
  </si>
  <si>
    <t>Mobile Telephone Service (for Project Manager)</t>
  </si>
  <si>
    <t>Per month cost</t>
  </si>
  <si>
    <t xml:space="preserve">One smart phone with data package for project manager.  Based on internet research for 3 mobile phone carriers. </t>
  </si>
  <si>
    <t>Total Direct Costs:</t>
  </si>
  <si>
    <t>Modified Total Direct Costs (MTCD):</t>
  </si>
  <si>
    <r>
      <rPr>
        <b/>
        <sz val="11"/>
        <color indexed="8"/>
        <rFont val="Calibri"/>
        <family val="2"/>
      </rPr>
      <t>Indirect Costs:</t>
    </r>
    <r>
      <rPr>
        <sz val="11"/>
        <color indexed="8"/>
        <rFont val="Calibri"/>
        <family val="2"/>
      </rPr>
      <t xml:space="preserve"> Use "de minimis" rate (10%) or an approved negotiated indirect cost rate agreement (NICRA).  Include copy of your NICRA as an attachment.</t>
    </r>
  </si>
  <si>
    <t>Enter percent here:</t>
  </si>
  <si>
    <t>De minimus indirect rate.</t>
  </si>
  <si>
    <t>Total Project Expenses:</t>
  </si>
  <si>
    <r>
      <t xml:space="preserve">Contractual expenses may be procurement contracts for supplies or services, such as a consulting arborist to develop an urban forest policy and/or planting plan. Include costs and description of work for each anticipated contract. Contractual expenses may also be allocated for insurance and audit-related costs.
</t>
    </r>
    <r>
      <rPr>
        <b/>
        <i/>
        <sz val="11"/>
        <color indexed="8"/>
        <rFont val="Calibri"/>
        <family val="2"/>
      </rPr>
      <t>Procurement contracts (see “Contract” definition at 2 CFR 200.22)</t>
    </r>
    <r>
      <rPr>
        <b/>
        <sz val="11"/>
        <color indexed="8"/>
        <rFont val="Calibri"/>
        <family val="2"/>
      </rPr>
      <t xml:space="preserve">: </t>
    </r>
    <r>
      <rPr>
        <sz val="11"/>
        <color indexed="8"/>
        <rFont val="Calibri"/>
        <family val="2"/>
      </rPr>
      <t xml:space="preserve">Provide a description of the product or service to be procured by contract and an estimate of the cost. Applicants are encouraged to promote free and open competition in awarding procurement contracts. A separate justification must be provided for sole source procurements in excess of the Simplified Acquisition Threshold set in accordance with 41 U.S.C. 1908 (currently set at $150,000). 
</t>
    </r>
    <r>
      <rPr>
        <b/>
        <i/>
        <sz val="11"/>
        <color indexed="8"/>
        <rFont val="Calibri"/>
        <family val="2"/>
      </rPr>
      <t>Consultant Fees:</t>
    </r>
    <r>
      <rPr>
        <i/>
        <sz val="11"/>
        <color indexed="8"/>
        <rFont val="Calibri"/>
        <family val="2"/>
      </rPr>
      <t xml:space="preserve"> </t>
    </r>
    <r>
      <rPr>
        <sz val="11"/>
        <color indexed="8"/>
        <rFont val="Calibri"/>
        <family val="2"/>
      </rPr>
      <t>For each consultant enter the name, if known, service to be provided, hourly or daily fee (8-hour day), and estimated time on the project. NOTE: Consultant fees in excess of the DOJ grant-making component’s maximum rate for an 8-hour day (currently $650) require additional justification and prior approval from the respective DOJ grant-making component. All requested information must be included in the budget detail worksheet and budget narrative.</t>
    </r>
  </si>
  <si>
    <r>
      <t xml:space="preserve">Costs not captured in categories above, for example, rental or lease of equipment, and printing or photocopying. Subawards should also be included in the Other Costs category.
Include per unit costs and number of units, as applicable for major categories. Include all requested information in the detailed budget and budget narrative.
</t>
    </r>
    <r>
      <rPr>
        <b/>
        <i/>
        <sz val="11"/>
        <color rgb="FF000000"/>
        <rFont val="Calibri"/>
        <family val="2"/>
      </rPr>
      <t>NOTE: In the Budget, equipment rentals should be documented in "Other Costs: Equipment Rentals", while any "Other Costs" that are non-equipment rentals should be documented under "Other Costs (do not include equipment rental)".</t>
    </r>
    <r>
      <rPr>
        <sz val="11"/>
        <color indexed="8"/>
        <rFont val="Calibri"/>
        <family val="2"/>
      </rPr>
      <t xml:space="preserve">  For equipment rentals, list each piece of equipment required for the program/project and its associated unit type, unit cost, and number of units (which may be hours, days, weeks, etc.). </t>
    </r>
  </si>
  <si>
    <t>A detailed justification of programmatic relevance for each of the line items in the budget. It provides context and reasoning behind the anticipated expenditures presented in the budget. Make sure to clearly identify the basis of the cost estimate (i.e., how the budget number was determined to be fair and reasonable) for each line item as well.</t>
  </si>
  <si>
    <t>A predetermined group of expenses in the budget (see budget category descriptions below).</t>
  </si>
  <si>
    <t>2025 - Q3</t>
  </si>
  <si>
    <t>2025 - Q4</t>
  </si>
  <si>
    <t>2026 - Q1</t>
  </si>
  <si>
    <t>2026 - Q2</t>
  </si>
  <si>
    <t>2026 - Q3</t>
  </si>
  <si>
    <t>2026 - Q4</t>
  </si>
  <si>
    <t>2027 - Q1</t>
  </si>
  <si>
    <t>2027 - Q2</t>
  </si>
  <si>
    <t>2027 - Q3</t>
  </si>
  <si>
    <t>2027 - Q4</t>
  </si>
  <si>
    <t>2028 - Q1</t>
  </si>
  <si>
    <t>2028 - Q2</t>
  </si>
  <si>
    <t>2028 - Q3</t>
  </si>
  <si>
    <t>2028 - Q4</t>
  </si>
  <si>
    <t>Fringe Benefits:</t>
  </si>
  <si>
    <t>Personnel:</t>
  </si>
  <si>
    <t>Contractual:</t>
  </si>
  <si>
    <t>Other Costs: Equipment Rental and Participant Support Costs</t>
  </si>
  <si>
    <t>Other Costs (not including equipment rental and participant support costs):</t>
  </si>
  <si>
    <t>Indirect Costs Rate (%)</t>
  </si>
  <si>
    <t>Total Indirect Costs</t>
  </si>
  <si>
    <t>Line Item Name/Short Description</t>
  </si>
  <si>
    <t>Total Equipment Rental &amp; Stipend Costs</t>
  </si>
  <si>
    <t>Total Equipment Rental/Participant Support</t>
  </si>
  <si>
    <t>Total Project Expenses</t>
  </si>
  <si>
    <t>Urban &amp; Community Forestry Subaward Program: 
Expense Tracking Instructions</t>
  </si>
  <si>
    <r>
      <t xml:space="preserve">Notes
</t>
    </r>
    <r>
      <rPr>
        <b/>
        <i/>
        <sz val="14"/>
        <color indexed="8"/>
        <rFont val="Calibri"/>
        <family val="2"/>
      </rPr>
      <t>(Line Item Description &amp; Cost Basis)</t>
    </r>
    <r>
      <rPr>
        <b/>
        <sz val="14"/>
        <color indexed="8"/>
        <rFont val="Calibri"/>
        <family val="2"/>
      </rPr>
      <t xml:space="preserve"> </t>
    </r>
  </si>
  <si>
    <r>
      <rPr>
        <b/>
        <sz val="20"/>
        <color rgb="FF000000"/>
        <rFont val="Calibri"/>
        <family val="2"/>
      </rPr>
      <t>Step 1:</t>
    </r>
    <r>
      <rPr>
        <b/>
        <sz val="20"/>
        <color indexed="8"/>
        <rFont val="Calibri"/>
        <family val="2"/>
      </rPr>
      <t xml:space="preserve"> Enter Line Item Names (column A) and Total Budgeted Amounts (column B) into the Expense Tracking sheet.</t>
    </r>
    <r>
      <rPr>
        <sz val="20"/>
        <color indexed="8"/>
        <rFont val="Calibri"/>
        <family val="2"/>
      </rPr>
      <t xml:space="preserve"> </t>
    </r>
    <r>
      <rPr>
        <b/>
        <sz val="20"/>
        <color indexed="8"/>
        <rFont val="Calibri"/>
        <family val="2"/>
      </rPr>
      <t xml:space="preserve">
</t>
    </r>
    <r>
      <rPr>
        <sz val="20"/>
        <color indexed="8"/>
        <rFont val="Calibri"/>
        <family val="2"/>
      </rPr>
      <t xml:space="preserve">
</t>
    </r>
    <r>
      <rPr>
        <b/>
        <sz val="20"/>
        <color rgb="FF000000"/>
        <rFont val="Calibri"/>
        <family val="2"/>
      </rPr>
      <t>Step 2:</t>
    </r>
    <r>
      <rPr>
        <b/>
        <sz val="20"/>
        <color indexed="8"/>
        <rFont val="Calibri"/>
        <family val="2"/>
      </rPr>
      <t xml:space="preserve"> Enter the Indirect Cost Rate (cell B70) as a percent.</t>
    </r>
    <r>
      <rPr>
        <sz val="20"/>
        <color indexed="8"/>
        <rFont val="Calibri"/>
        <family val="2"/>
      </rPr>
      <t xml:space="preserve"> The budget form will calculate the indirect cost total automatically. *</t>
    </r>
    <r>
      <rPr>
        <i/>
        <sz val="20"/>
        <color rgb="FF000000"/>
        <rFont val="Calibri"/>
        <family val="2"/>
      </rPr>
      <t>Note: Indirect costs may need to be entered manually if your Negotiated Indirect Cost Rate Agreement (NICRA) includes different parameters for calculating indirect costs.</t>
    </r>
    <r>
      <rPr>
        <b/>
        <i/>
        <sz val="20"/>
        <color rgb="FF000000"/>
        <rFont val="Calibri"/>
        <family val="2"/>
      </rPr>
      <t xml:space="preserve">
</t>
    </r>
    <r>
      <rPr>
        <b/>
        <sz val="20"/>
        <color rgb="FF000000"/>
        <rFont val="Calibri"/>
        <family val="2"/>
      </rPr>
      <t>Step 3:</t>
    </r>
    <r>
      <rPr>
        <sz val="20"/>
        <color rgb="FF000000"/>
        <rFont val="Calibri"/>
        <family val="2"/>
      </rPr>
      <t xml:space="preserve"> </t>
    </r>
    <r>
      <rPr>
        <b/>
        <sz val="20"/>
        <color rgb="FF000000"/>
        <rFont val="Calibri"/>
        <family val="2"/>
      </rPr>
      <t>Enter the expenditures for each submitted financial report (columns E - R).</t>
    </r>
    <r>
      <rPr>
        <sz val="20"/>
        <color rgb="FF000000"/>
        <rFont val="Calibri"/>
        <family val="2"/>
      </rPr>
      <t xml:space="preserve"> The spreadsheet will automatically calculate the Total Spent and Total Remaining (columns C and D). 
</t>
    </r>
    <r>
      <rPr>
        <sz val="20"/>
        <color indexed="8"/>
        <rFont val="Calibri"/>
        <family val="2"/>
      </rPr>
      <t xml:space="preserve">
</t>
    </r>
    <r>
      <rPr>
        <i/>
        <sz val="20"/>
        <color rgb="FF000000"/>
        <rFont val="Calibri"/>
        <family val="2"/>
      </rPr>
      <t xml:space="preserve">*Note: If you would like assistance with this expense tracking spreadsheet, please contact any UCF staff listed on the agreement or send an email to UCF.Program@odf.oregon.gov. </t>
    </r>
  </si>
  <si>
    <t>Grant Budget</t>
  </si>
  <si>
    <t>Total Invoiced To-Date</t>
  </si>
  <si>
    <t>Total Budget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</si>
</sst>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 &quot;* #,##0&quot; &quot;;&quot; &quot;* \(#,##0\);&quot; &quot;* &quot;- &quot;"/>
    <numFmt numFmtId="165" formatCode="&quot; &quot;&quot;$&quot;* #,##0.00&quot; &quot;;&quot; &quot;&quot;$&quot;* \(#,##0.00\);&quot; &quot;&quot;$&quot;* &quot;-&quot;??&quot; &quot;"/>
    <numFmt numFmtId="166" formatCode="0.0%"/>
    <numFmt numFmtId="167" formatCode="&quot; &quot;&quot;$&quot;* #,##0&quot; &quot;;&quot; &quot;&quot;$&quot;* \(#,##0\);&quot; &quot;&quot;$&quot;* &quot;- &quot;"/>
    <numFmt numFmtId="168" formatCode="#,##0&quot; &quot;;\(#,##0\)"/>
  </numFmts>
  <fonts count="30" x14ac:knownFonts="1">
    <font>
      <sz val="11"/>
      <color indexed="8"/>
      <name val="Calibri"/>
    </font>
    <font>
      <sz val="11"/>
      <color indexed="8"/>
      <name val="Arial"/>
      <family val="2"/>
    </font>
    <font>
      <sz val="11"/>
      <color indexed="8"/>
      <name val="Calibri"/>
      <family val="2"/>
    </font>
    <font>
      <b/>
      <sz val="12"/>
      <color indexed="8"/>
      <name val="Calibri"/>
      <family val="2"/>
    </font>
    <font>
      <b/>
      <i/>
      <sz val="12"/>
      <color indexed="8"/>
      <name val="Calibri"/>
      <family val="2"/>
    </font>
    <font>
      <b/>
      <sz val="16"/>
      <color indexed="8"/>
      <name val="Calibri"/>
      <family val="2"/>
    </font>
    <font>
      <b/>
      <i/>
      <sz val="11"/>
      <color indexed="8"/>
      <name val="Calibri"/>
      <family val="2"/>
    </font>
    <font>
      <i/>
      <sz val="12"/>
      <color indexed="8"/>
      <name val="Calibri"/>
      <family val="2"/>
    </font>
    <font>
      <b/>
      <u/>
      <sz val="11"/>
      <color indexed="8"/>
      <name val="Calibri"/>
      <family val="2"/>
    </font>
    <font>
      <b/>
      <sz val="11"/>
      <color indexed="8"/>
      <name val="Calibri"/>
      <family val="2"/>
    </font>
    <font>
      <i/>
      <sz val="11"/>
      <color indexed="8"/>
      <name val="Calibri"/>
      <family val="2"/>
    </font>
    <font>
      <u/>
      <sz val="11"/>
      <color indexed="22"/>
      <name val="Calibri"/>
      <family val="2"/>
    </font>
    <font>
      <sz val="11"/>
      <color indexed="20"/>
      <name val="Calibri"/>
      <family val="2"/>
    </font>
    <font>
      <b/>
      <i/>
      <sz val="11"/>
      <color rgb="FF000000"/>
      <name val="Calibri"/>
      <family val="2"/>
    </font>
    <font>
      <sz val="13"/>
      <color indexed="8"/>
      <name val="Calibri"/>
      <family val="2"/>
    </font>
    <font>
      <b/>
      <sz val="13"/>
      <color indexed="8"/>
      <name val="Calibri"/>
      <family val="2"/>
    </font>
    <font>
      <sz val="9"/>
      <color indexed="81"/>
      <name val="Tahoma"/>
      <family val="2"/>
    </font>
    <font>
      <b/>
      <sz val="9"/>
      <color indexed="81"/>
      <name val="Tahoma"/>
      <family val="2"/>
    </font>
    <font>
      <sz val="12"/>
      <color indexed="81"/>
      <name val="Tahoma"/>
      <family val="2"/>
    </font>
    <font>
      <b/>
      <sz val="20"/>
      <color indexed="8"/>
      <name val="Calibri"/>
      <family val="2"/>
    </font>
    <font>
      <b/>
      <sz val="20"/>
      <color rgb="FF000000"/>
      <name val="Calibri"/>
      <family val="2"/>
    </font>
    <font>
      <sz val="20"/>
      <color indexed="8"/>
      <name val="Calibri"/>
      <family val="2"/>
    </font>
    <font>
      <b/>
      <i/>
      <sz val="20"/>
      <color rgb="FF000000"/>
      <name val="Calibri"/>
      <family val="2"/>
    </font>
    <font>
      <sz val="20"/>
      <color rgb="FF000000"/>
      <name val="Calibri"/>
      <family val="2"/>
    </font>
    <font>
      <i/>
      <sz val="20"/>
      <color rgb="FF000000"/>
      <name val="Calibri"/>
      <family val="2"/>
    </font>
    <font>
      <b/>
      <sz val="24"/>
      <color indexed="8"/>
      <name val="Calibri"/>
      <family val="2"/>
    </font>
    <font>
      <b/>
      <sz val="14"/>
      <color theme="0"/>
      <name val="Calibri"/>
      <family val="2"/>
    </font>
    <font>
      <sz val="14"/>
      <color theme="0"/>
      <name val="Calibri"/>
      <family val="2"/>
    </font>
    <font>
      <b/>
      <sz val="14"/>
      <color indexed="8"/>
      <name val="Calibri"/>
      <family val="2"/>
    </font>
    <font>
      <b/>
      <i/>
      <sz val="14"/>
      <color indexed="8"/>
      <name val="Calibri"/>
      <family val="2"/>
    </font>
  </fonts>
  <fills count="1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theme="6" tint="0.59999389629810485"/>
        <bgColor indexed="64"/>
      </patternFill>
    </fill>
    <fill>
      <patternFill patternType="solid">
        <fgColor theme="2"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theme="2" tint="-0.249977111117893"/>
        <bgColor indexed="64"/>
      </patternFill>
    </fill>
  </fills>
  <borders count="114">
    <border>
      <left/>
      <right/>
      <top/>
      <bottom/>
      <diagonal/>
    </border>
    <border>
      <left style="thin">
        <color indexed="10"/>
      </left>
      <right style="thin">
        <color indexed="10"/>
      </right>
      <top style="thin">
        <color indexed="10"/>
      </top>
      <bottom style="medium">
        <color indexed="8"/>
      </bottom>
      <diagonal/>
    </border>
    <border>
      <left style="thin">
        <color indexed="10"/>
      </left>
      <right style="thin">
        <color indexed="10"/>
      </right>
      <top style="thin">
        <color indexed="10"/>
      </top>
      <bottom style="thin">
        <color indexed="10"/>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10"/>
      </right>
      <top style="medium">
        <color indexed="8"/>
      </top>
      <bottom style="thin">
        <color indexed="8"/>
      </bottom>
      <diagonal/>
    </border>
    <border>
      <left style="thin">
        <color indexed="10"/>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10"/>
      </right>
      <top style="medium">
        <color indexed="8"/>
      </top>
      <bottom style="thin">
        <color indexed="8"/>
      </bottom>
      <diagonal/>
    </border>
    <border>
      <left style="thin">
        <color indexed="10"/>
      </left>
      <right style="thin">
        <color indexed="10"/>
      </right>
      <top style="thin">
        <color indexed="8"/>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10"/>
      </right>
      <top style="thin">
        <color indexed="10"/>
      </top>
      <bottom style="dashed">
        <color indexed="8"/>
      </bottom>
      <diagonal/>
    </border>
    <border>
      <left style="thin">
        <color indexed="10"/>
      </left>
      <right style="thin">
        <color indexed="10"/>
      </right>
      <top style="dashed">
        <color indexed="8"/>
      </top>
      <bottom style="thin">
        <color indexed="8"/>
      </bottom>
      <diagonal/>
    </border>
    <border>
      <left style="thin">
        <color indexed="10"/>
      </left>
      <right style="thin">
        <color indexed="10"/>
      </right>
      <top style="thin">
        <color indexed="8"/>
      </top>
      <bottom style="thin">
        <color indexed="8"/>
      </bottom>
      <diagonal/>
    </border>
    <border>
      <left/>
      <right style="thin">
        <color indexed="8"/>
      </right>
      <top style="thin">
        <color indexed="8"/>
      </top>
      <bottom style="thin">
        <color indexed="8"/>
      </bottom>
      <diagonal/>
    </border>
    <border>
      <left style="thin">
        <color indexed="10"/>
      </left>
      <right/>
      <top style="thin">
        <color indexed="10"/>
      </top>
      <bottom style="thin">
        <color indexed="10"/>
      </bottom>
      <diagonal/>
    </border>
    <border>
      <left/>
      <right/>
      <top/>
      <bottom/>
      <diagonal/>
    </border>
    <border>
      <left style="thin">
        <color indexed="10"/>
      </left>
      <right style="thin">
        <color indexed="10"/>
      </right>
      <top/>
      <bottom style="thin">
        <color indexed="10"/>
      </bottom>
      <diagonal/>
    </border>
    <border>
      <left style="thin">
        <color indexed="8"/>
      </left>
      <right style="medium">
        <color indexed="8"/>
      </right>
      <top style="medium">
        <color indexed="8"/>
      </top>
      <bottom/>
      <diagonal/>
    </border>
    <border>
      <left style="thin">
        <color indexed="8"/>
      </left>
      <right style="medium">
        <color indexed="8"/>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theme="3"/>
      </left>
      <right style="thin">
        <color theme="3"/>
      </right>
      <top style="thin">
        <color indexed="10"/>
      </top>
      <bottom style="thin">
        <color theme="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double">
        <color theme="1"/>
      </right>
      <top style="thin">
        <color indexed="64"/>
      </top>
      <bottom style="thin">
        <color indexed="64"/>
      </bottom>
      <diagonal/>
    </border>
    <border>
      <left/>
      <right style="double">
        <color theme="1"/>
      </right>
      <top/>
      <bottom/>
      <diagonal/>
    </border>
    <border>
      <left style="thin">
        <color indexed="64"/>
      </left>
      <right style="double">
        <color theme="1"/>
      </right>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bottom style="thin">
        <color indexed="64"/>
      </bottom>
      <diagonal/>
    </border>
    <border>
      <left/>
      <right style="medium">
        <color theme="1"/>
      </right>
      <top/>
      <bottom/>
      <diagonal/>
    </border>
    <border>
      <left style="thin">
        <color indexed="64"/>
      </left>
      <right style="medium">
        <color auto="1"/>
      </right>
      <top style="thin">
        <color indexed="64"/>
      </top>
      <bottom style="thin">
        <color indexed="64"/>
      </bottom>
      <diagonal/>
    </border>
    <border>
      <left style="thin">
        <color indexed="64"/>
      </left>
      <right style="medium">
        <color auto="1"/>
      </right>
      <top/>
      <bottom style="thin">
        <color indexed="64"/>
      </bottom>
      <diagonal/>
    </border>
    <border>
      <left/>
      <right style="double">
        <color auto="1"/>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8"/>
      </left>
      <right style="medium">
        <color indexed="8"/>
      </right>
      <top style="thin">
        <color indexed="8"/>
      </top>
      <bottom style="thin">
        <color indexed="8"/>
      </bottom>
      <diagonal/>
    </border>
    <border>
      <left style="thin">
        <color indexed="10"/>
      </left>
      <right style="medium">
        <color indexed="8"/>
      </right>
      <top style="thin">
        <color indexed="8"/>
      </top>
      <bottom/>
      <diagonal/>
    </border>
    <border>
      <left/>
      <right style="thin">
        <color indexed="64"/>
      </right>
      <top style="thin">
        <color indexed="64"/>
      </top>
      <bottom style="thin">
        <color indexed="64"/>
      </bottom>
      <diagonal/>
    </border>
    <border>
      <left/>
      <right style="thin">
        <color auto="1"/>
      </right>
      <top/>
      <bottom style="thick">
        <color auto="1"/>
      </bottom>
      <diagonal/>
    </border>
    <border>
      <left style="thin">
        <color indexed="64"/>
      </left>
      <right style="thin">
        <color indexed="64"/>
      </right>
      <top style="thin">
        <color indexed="64"/>
      </top>
      <bottom style="thin">
        <color indexed="64"/>
      </bottom>
      <diagonal/>
    </border>
    <border>
      <left style="medium">
        <color indexed="8"/>
      </left>
      <right/>
      <top style="thin">
        <color indexed="8"/>
      </top>
      <bottom style="thin">
        <color indexed="8"/>
      </bottom>
      <diagonal/>
    </border>
    <border>
      <left style="thin">
        <color indexed="10"/>
      </left>
      <right style="thin">
        <color indexed="10"/>
      </right>
      <top style="thin">
        <color indexed="10"/>
      </top>
      <bottom/>
      <diagonal/>
    </border>
    <border>
      <left style="medium">
        <color indexed="8"/>
      </left>
      <right/>
      <top/>
      <bottom style="thin">
        <color indexed="8"/>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thin">
        <color indexed="8"/>
      </bottom>
      <diagonal/>
    </border>
    <border>
      <left style="double">
        <color indexed="64"/>
      </left>
      <right style="thin">
        <color auto="1"/>
      </right>
      <top style="thin">
        <color indexed="8"/>
      </top>
      <bottom style="thin">
        <color indexed="8"/>
      </bottom>
      <diagonal/>
    </border>
    <border>
      <left style="double">
        <color indexed="64"/>
      </left>
      <right style="thin">
        <color auto="1"/>
      </right>
      <top/>
      <bottom style="thin">
        <color indexed="64"/>
      </bottom>
      <diagonal/>
    </border>
    <border>
      <left style="double">
        <color indexed="64"/>
      </left>
      <right style="thin">
        <color auto="1"/>
      </right>
      <top style="thin">
        <color auto="1"/>
      </top>
      <bottom style="thin">
        <color auto="1"/>
      </bottom>
      <diagonal/>
    </border>
    <border>
      <left/>
      <right style="thin">
        <color indexed="64"/>
      </right>
      <top style="thin">
        <color indexed="64"/>
      </top>
      <bottom style="medium">
        <color indexed="64"/>
      </bottom>
      <diagonal/>
    </border>
    <border>
      <left style="thin">
        <color indexed="64"/>
      </left>
      <right style="double">
        <color indexed="64"/>
      </right>
      <top style="thick">
        <color indexed="8"/>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auto="1"/>
      </right>
      <top/>
      <bottom style="thin">
        <color indexed="8"/>
      </bottom>
      <diagonal/>
    </border>
    <border>
      <left style="thin">
        <color auto="1"/>
      </left>
      <right style="medium">
        <color indexed="8"/>
      </right>
      <top/>
      <bottom style="thick">
        <color auto="1"/>
      </bottom>
      <diagonal/>
    </border>
    <border>
      <left style="medium">
        <color indexed="8"/>
      </left>
      <right style="thin">
        <color auto="1"/>
      </right>
      <top/>
      <bottom style="thick">
        <color indexed="8"/>
      </bottom>
      <diagonal/>
    </border>
    <border>
      <left/>
      <right style="thin">
        <color indexed="64"/>
      </right>
      <top/>
      <bottom style="thick">
        <color indexed="8"/>
      </bottom>
      <diagonal/>
    </border>
    <border>
      <left style="thin">
        <color indexed="64"/>
      </left>
      <right style="double">
        <color theme="1"/>
      </right>
      <top/>
      <bottom style="thick">
        <color indexed="8"/>
      </bottom>
      <diagonal/>
    </border>
    <border>
      <left style="thin">
        <color indexed="64"/>
      </left>
      <right style="medium">
        <color auto="1"/>
      </right>
      <top/>
      <bottom style="thick">
        <color auto="1"/>
      </bottom>
      <diagonal/>
    </border>
    <border>
      <left style="thin">
        <color auto="1"/>
      </left>
      <right style="thin">
        <color auto="1"/>
      </right>
      <top/>
      <bottom style="thick">
        <color auto="1"/>
      </bottom>
      <diagonal/>
    </border>
    <border>
      <left style="thin">
        <color indexed="64"/>
      </left>
      <right style="medium">
        <color theme="1"/>
      </right>
      <top/>
      <bottom style="thick">
        <color auto="1"/>
      </bottom>
      <diagonal/>
    </border>
    <border>
      <left style="thin">
        <color indexed="64"/>
      </left>
      <right/>
      <top/>
      <bottom style="thick">
        <color auto="1"/>
      </bottom>
      <diagonal/>
    </border>
    <border>
      <left style="double">
        <color indexed="64"/>
      </left>
      <right style="thin">
        <color auto="1"/>
      </right>
      <top/>
      <bottom style="thick">
        <color auto="1"/>
      </bottom>
      <diagonal/>
    </border>
    <border>
      <left style="medium">
        <color indexed="8"/>
      </left>
      <right/>
      <top style="thin">
        <color indexed="8"/>
      </top>
      <bottom style="medium">
        <color indexed="64"/>
      </bottom>
      <diagonal/>
    </border>
    <border>
      <left/>
      <right style="thin">
        <color indexed="64"/>
      </right>
      <top style="thin">
        <color indexed="64"/>
      </top>
      <bottom style="medium">
        <color indexed="64"/>
      </bottom>
      <diagonal/>
    </border>
    <border>
      <left style="thin">
        <color indexed="64"/>
      </left>
      <right style="double">
        <color theme="1"/>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style="thin">
        <color indexed="64"/>
      </left>
      <right style="medium">
        <color theme="1"/>
      </right>
      <top style="thin">
        <color indexed="64"/>
      </top>
      <bottom style="medium">
        <color indexed="64"/>
      </bottom>
      <diagonal/>
    </border>
    <border>
      <left style="double">
        <color indexed="64"/>
      </left>
      <right style="thin">
        <color auto="1"/>
      </right>
      <top style="thin">
        <color indexed="8"/>
      </top>
      <bottom style="medium">
        <color indexed="64"/>
      </bottom>
      <diagonal/>
    </border>
    <border>
      <left style="thin">
        <color indexed="8"/>
      </left>
      <right style="medium">
        <color indexed="8"/>
      </right>
      <top style="thin">
        <color indexed="8"/>
      </top>
      <bottom/>
      <diagonal/>
    </border>
  </borders>
  <cellStyleXfs count="1">
    <xf numFmtId="0" fontId="0" fillId="0" borderId="0" applyNumberFormat="0" applyFill="0" applyBorder="0" applyProtection="0"/>
  </cellStyleXfs>
  <cellXfs count="240">
    <xf numFmtId="0" fontId="0" fillId="0" borderId="0" xfId="0"/>
    <xf numFmtId="0" fontId="0" fillId="0" borderId="0" xfId="0" applyNumberFormat="1"/>
    <xf numFmtId="0" fontId="0" fillId="0" borderId="0" xfId="0" applyNumberFormat="1" applyAlignment="1">
      <alignment vertical="center"/>
    </xf>
    <xf numFmtId="0" fontId="2" fillId="0" borderId="0" xfId="0" applyNumberFormat="1" applyFont="1"/>
    <xf numFmtId="0" fontId="1" fillId="0" borderId="0" xfId="0" applyNumberFormat="1" applyFont="1"/>
    <xf numFmtId="0" fontId="1" fillId="0" borderId="0" xfId="0" applyNumberFormat="1" applyFont="1" applyAlignment="1">
      <alignment vertical="center"/>
    </xf>
    <xf numFmtId="49" fontId="4" fillId="3" borderId="3" xfId="0" applyNumberFormat="1" applyFont="1" applyFill="1" applyBorder="1" applyAlignment="1">
      <alignment horizontal="right" vertical="center"/>
    </xf>
    <xf numFmtId="49" fontId="8" fillId="2" borderId="3" xfId="0" applyNumberFormat="1" applyFont="1" applyFill="1" applyBorder="1" applyAlignment="1">
      <alignment vertical="center"/>
    </xf>
    <xf numFmtId="49" fontId="9" fillId="2" borderId="7"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wrapText="1"/>
    </xf>
    <xf numFmtId="164" fontId="2" fillId="0" borderId="13" xfId="0" applyNumberFormat="1" applyFont="1" applyBorder="1"/>
    <xf numFmtId="0" fontId="2" fillId="0" borderId="14" xfId="0" applyFont="1" applyBorder="1" applyAlignment="1">
      <alignment vertical="center" wrapText="1"/>
    </xf>
    <xf numFmtId="49" fontId="2" fillId="3" borderId="15" xfId="0" applyNumberFormat="1" applyFont="1" applyFill="1" applyBorder="1" applyAlignment="1">
      <alignment horizontal="left" vertical="center"/>
    </xf>
    <xf numFmtId="49" fontId="2" fillId="3" borderId="16" xfId="0" applyNumberFormat="1" applyFont="1" applyFill="1" applyBorder="1" applyAlignment="1">
      <alignment horizontal="left" vertical="center"/>
    </xf>
    <xf numFmtId="165" fontId="2" fillId="3" borderId="16" xfId="0" applyNumberFormat="1" applyFont="1" applyFill="1" applyBorder="1" applyAlignment="1">
      <alignment horizontal="left" vertical="center"/>
    </xf>
    <xf numFmtId="1" fontId="2" fillId="3" borderId="16" xfId="0" applyNumberFormat="1" applyFont="1" applyFill="1" applyBorder="1" applyAlignment="1">
      <alignment horizontal="left" vertical="center"/>
    </xf>
    <xf numFmtId="165" fontId="10" fillId="4" borderId="17" xfId="0" applyNumberFormat="1" applyFont="1" applyFill="1" applyBorder="1" applyAlignment="1">
      <alignment vertical="center"/>
    </xf>
    <xf numFmtId="49" fontId="2" fillId="3" borderId="18" xfId="0" applyNumberFormat="1" applyFont="1" applyFill="1" applyBorder="1" applyAlignment="1">
      <alignment vertical="center" wrapText="1"/>
    </xf>
    <xf numFmtId="0" fontId="2" fillId="3" borderId="15" xfId="0" applyFont="1" applyFill="1" applyBorder="1" applyAlignment="1">
      <alignment horizontal="left" vertical="center"/>
    </xf>
    <xf numFmtId="0" fontId="2" fillId="3" borderId="16" xfId="0" applyFont="1" applyFill="1" applyBorder="1" applyAlignment="1">
      <alignment horizontal="left" vertical="center"/>
    </xf>
    <xf numFmtId="0" fontId="2" fillId="3" borderId="18" xfId="0" applyFont="1" applyFill="1" applyBorder="1" applyAlignment="1">
      <alignment vertical="center" wrapText="1"/>
    </xf>
    <xf numFmtId="0" fontId="9" fillId="3" borderId="15" xfId="0" applyFont="1" applyFill="1" applyBorder="1" applyAlignment="1">
      <alignment horizontal="left" vertical="center"/>
    </xf>
    <xf numFmtId="0" fontId="9" fillId="3" borderId="16" xfId="0" applyFont="1" applyFill="1" applyBorder="1" applyAlignment="1">
      <alignment horizontal="left" vertical="center"/>
    </xf>
    <xf numFmtId="165" fontId="9" fillId="3" borderId="16" xfId="0" applyNumberFormat="1" applyFont="1" applyFill="1" applyBorder="1" applyAlignment="1">
      <alignment horizontal="left" vertical="center"/>
    </xf>
    <xf numFmtId="1" fontId="9" fillId="3" borderId="16" xfId="0" applyNumberFormat="1" applyFont="1" applyFill="1" applyBorder="1" applyAlignment="1">
      <alignment horizontal="left" vertical="center"/>
    </xf>
    <xf numFmtId="165" fontId="10" fillId="4" borderId="19" xfId="0" applyNumberFormat="1" applyFont="1" applyFill="1" applyBorder="1" applyAlignment="1">
      <alignment vertical="center"/>
    </xf>
    <xf numFmtId="49" fontId="6" fillId="5" borderId="20" xfId="0" applyNumberFormat="1" applyFont="1" applyFill="1" applyBorder="1" applyAlignment="1">
      <alignment horizontal="right" vertical="center"/>
    </xf>
    <xf numFmtId="0" fontId="10" fillId="5" borderId="21" xfId="0" applyFont="1" applyFill="1" applyBorder="1" applyAlignment="1">
      <alignment horizontal="right" vertical="center"/>
    </xf>
    <xf numFmtId="1" fontId="10" fillId="5" borderId="19" xfId="0" applyNumberFormat="1" applyFont="1" applyFill="1" applyBorder="1" applyAlignment="1">
      <alignment horizontal="right" vertical="center"/>
    </xf>
    <xf numFmtId="165" fontId="6" fillId="5" borderId="9" xfId="0" applyNumberFormat="1" applyFont="1" applyFill="1" applyBorder="1" applyAlignment="1">
      <alignment vertical="center"/>
    </xf>
    <xf numFmtId="0" fontId="2" fillId="0" borderId="22" xfId="0" applyFont="1" applyBorder="1" applyAlignment="1">
      <alignment vertical="center" wrapText="1"/>
    </xf>
    <xf numFmtId="2" fontId="2" fillId="3" borderId="16" xfId="0" applyNumberFormat="1" applyFont="1" applyFill="1" applyBorder="1" applyAlignment="1">
      <alignment horizontal="left" vertical="center"/>
    </xf>
    <xf numFmtId="164" fontId="2" fillId="2" borderId="13" xfId="0" applyNumberFormat="1" applyFont="1" applyFill="1" applyBorder="1" applyAlignment="1">
      <alignment vertical="center"/>
    </xf>
    <xf numFmtId="49" fontId="2" fillId="3" borderId="15" xfId="0" applyNumberFormat="1" applyFont="1" applyFill="1" applyBorder="1" applyAlignment="1">
      <alignment horizontal="left" vertical="center" wrapText="1"/>
    </xf>
    <xf numFmtId="49" fontId="2" fillId="3" borderId="16" xfId="0" applyNumberFormat="1" applyFont="1" applyFill="1" applyBorder="1" applyAlignment="1">
      <alignment horizontal="left" vertical="center" wrapText="1"/>
    </xf>
    <xf numFmtId="165" fontId="2" fillId="3" borderId="16" xfId="0" applyNumberFormat="1" applyFont="1" applyFill="1" applyBorder="1" applyAlignment="1">
      <alignment horizontal="left" vertical="center" wrapText="1"/>
    </xf>
    <xf numFmtId="1" fontId="2" fillId="3" borderId="16" xfId="0" applyNumberFormat="1" applyFont="1" applyFill="1" applyBorder="1" applyAlignment="1">
      <alignment horizontal="left" vertical="center" wrapText="1"/>
    </xf>
    <xf numFmtId="168" fontId="2" fillId="3" borderId="16" xfId="0" applyNumberFormat="1" applyFont="1" applyFill="1" applyBorder="1" applyAlignment="1">
      <alignment horizontal="left" vertical="center" wrapText="1"/>
    </xf>
    <xf numFmtId="164" fontId="2" fillId="3" borderId="15" xfId="0" applyNumberFormat="1" applyFont="1" applyFill="1" applyBorder="1" applyAlignment="1">
      <alignment horizontal="left" vertical="center"/>
    </xf>
    <xf numFmtId="164" fontId="2" fillId="3" borderId="16" xfId="0" applyNumberFormat="1" applyFont="1" applyFill="1" applyBorder="1" applyAlignment="1">
      <alignment horizontal="left" vertical="center"/>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49" fontId="9" fillId="2" borderId="23" xfId="0" applyNumberFormat="1" applyFont="1" applyFill="1" applyBorder="1" applyAlignment="1">
      <alignment vertical="center"/>
    </xf>
    <xf numFmtId="0" fontId="9" fillId="2" borderId="24" xfId="0" applyFont="1" applyFill="1" applyBorder="1" applyAlignment="1">
      <alignment vertical="center"/>
    </xf>
    <xf numFmtId="0" fontId="9" fillId="2" borderId="25" xfId="0" applyFont="1" applyFill="1" applyBorder="1" applyAlignment="1">
      <alignment vertical="center"/>
    </xf>
    <xf numFmtId="0" fontId="2" fillId="3" borderId="18" xfId="0" applyFont="1" applyFill="1" applyBorder="1" applyAlignment="1">
      <alignment vertical="center"/>
    </xf>
    <xf numFmtId="165" fontId="6" fillId="5" borderId="14" xfId="0" applyNumberFormat="1" applyFont="1" applyFill="1" applyBorder="1" applyAlignment="1">
      <alignment vertical="center"/>
    </xf>
    <xf numFmtId="0" fontId="2" fillId="0" borderId="22" xfId="0" applyFont="1" applyBorder="1" applyAlignment="1">
      <alignment vertical="center"/>
    </xf>
    <xf numFmtId="49" fontId="9" fillId="2" borderId="26" xfId="0" applyNumberFormat="1" applyFont="1" applyFill="1" applyBorder="1" applyAlignment="1">
      <alignment vertical="center"/>
    </xf>
    <xf numFmtId="0" fontId="9" fillId="2" borderId="26" xfId="0" applyFont="1" applyFill="1" applyBorder="1" applyAlignment="1">
      <alignment vertical="center"/>
    </xf>
    <xf numFmtId="165" fontId="2" fillId="6" borderId="16" xfId="0" applyNumberFormat="1" applyFont="1" applyFill="1" applyBorder="1" applyAlignment="1">
      <alignment vertical="center"/>
    </xf>
    <xf numFmtId="0" fontId="2" fillId="0" borderId="40" xfId="0" applyFont="1" applyBorder="1" applyAlignment="1">
      <alignment vertical="center"/>
    </xf>
    <xf numFmtId="49" fontId="9" fillId="2" borderId="27" xfId="0" applyNumberFormat="1" applyFont="1" applyFill="1" applyBorder="1" applyAlignment="1">
      <alignment vertical="center"/>
    </xf>
    <xf numFmtId="0" fontId="9" fillId="2" borderId="16" xfId="0" applyFont="1" applyFill="1" applyBorder="1" applyAlignment="1">
      <alignment vertical="center"/>
    </xf>
    <xf numFmtId="0" fontId="9" fillId="2" borderId="21" xfId="0" applyFont="1" applyFill="1" applyBorder="1" applyAlignment="1">
      <alignment vertical="center"/>
    </xf>
    <xf numFmtId="0" fontId="2" fillId="0" borderId="41" xfId="0" applyFont="1" applyBorder="1" applyAlignment="1">
      <alignment vertical="center"/>
    </xf>
    <xf numFmtId="49" fontId="2" fillId="2" borderId="16" xfId="0" applyNumberFormat="1" applyFont="1" applyFill="1" applyBorder="1" applyAlignment="1">
      <alignment vertical="center" wrapText="1"/>
    </xf>
    <xf numFmtId="10" fontId="2" fillId="3" borderId="9" xfId="0" applyNumberFormat="1" applyFont="1" applyFill="1" applyBorder="1" applyAlignment="1">
      <alignment vertical="center"/>
    </xf>
    <xf numFmtId="165" fontId="2" fillId="4" borderId="20" xfId="0" applyNumberFormat="1" applyFont="1" applyFill="1" applyBorder="1" applyAlignment="1">
      <alignment vertical="center" wrapText="1"/>
    </xf>
    <xf numFmtId="49" fontId="2" fillId="3" borderId="17" xfId="0" applyNumberFormat="1" applyFont="1" applyFill="1" applyBorder="1" applyAlignment="1">
      <alignment vertical="center"/>
    </xf>
    <xf numFmtId="49" fontId="9" fillId="2" borderId="16" xfId="0" applyNumberFormat="1" applyFont="1" applyFill="1" applyBorder="1" applyAlignment="1">
      <alignment vertical="center"/>
    </xf>
    <xf numFmtId="0" fontId="9" fillId="2" borderId="13" xfId="0" applyFont="1" applyFill="1" applyBorder="1" applyAlignment="1">
      <alignment vertical="center"/>
    </xf>
    <xf numFmtId="165" fontId="9" fillId="7" borderId="9" xfId="0" applyNumberFormat="1" applyFont="1" applyFill="1" applyBorder="1" applyAlignment="1">
      <alignment vertical="center"/>
    </xf>
    <xf numFmtId="49" fontId="9" fillId="8" borderId="2" xfId="0" applyNumberFormat="1" applyFont="1" applyFill="1" applyBorder="1" applyAlignment="1">
      <alignment vertical="center" readingOrder="1"/>
    </xf>
    <xf numFmtId="0" fontId="2" fillId="8" borderId="2" xfId="0" applyFont="1" applyFill="1" applyBorder="1" applyAlignment="1">
      <alignment vertical="center"/>
    </xf>
    <xf numFmtId="49" fontId="6" fillId="2" borderId="2"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49" fontId="6" fillId="2" borderId="32" xfId="0" applyNumberFormat="1" applyFont="1" applyFill="1" applyBorder="1" applyAlignment="1">
      <alignment vertical="center" wrapText="1"/>
    </xf>
    <xf numFmtId="49" fontId="2" fillId="2" borderId="32" xfId="0" applyNumberFormat="1" applyFont="1" applyFill="1" applyBorder="1" applyAlignment="1">
      <alignment vertical="center" wrapText="1"/>
    </xf>
    <xf numFmtId="49" fontId="6" fillId="2" borderId="35" xfId="0" applyNumberFormat="1" applyFont="1" applyFill="1" applyBorder="1" applyAlignment="1">
      <alignment horizontal="left" vertical="center" wrapText="1"/>
    </xf>
    <xf numFmtId="49" fontId="2" fillId="2" borderId="35" xfId="0" applyNumberFormat="1" applyFont="1" applyFill="1" applyBorder="1" applyAlignment="1">
      <alignment vertical="center" wrapText="1"/>
    </xf>
    <xf numFmtId="49" fontId="9" fillId="9" borderId="28" xfId="0" applyNumberFormat="1" applyFont="1" applyFill="1" applyBorder="1" applyAlignment="1">
      <alignment vertical="center"/>
    </xf>
    <xf numFmtId="0" fontId="9" fillId="9" borderId="36" xfId="0" applyFont="1" applyFill="1" applyBorder="1" applyAlignment="1">
      <alignment vertical="center"/>
    </xf>
    <xf numFmtId="49" fontId="6" fillId="2" borderId="31" xfId="0" applyNumberFormat="1" applyFont="1" applyFill="1" applyBorder="1" applyAlignment="1">
      <alignment vertical="center" wrapText="1"/>
    </xf>
    <xf numFmtId="49" fontId="2" fillId="2" borderId="31" xfId="0" applyNumberFormat="1" applyFont="1" applyFill="1" applyBorder="1" applyAlignment="1">
      <alignment vertical="center" wrapText="1"/>
    </xf>
    <xf numFmtId="49" fontId="2" fillId="2" borderId="2" xfId="0" applyNumberFormat="1" applyFont="1" applyFill="1" applyBorder="1" applyAlignment="1">
      <alignment vertical="center" wrapText="1" readingOrder="1"/>
    </xf>
    <xf numFmtId="49" fontId="6" fillId="2" borderId="37" xfId="0" applyNumberFormat="1" applyFont="1" applyFill="1" applyBorder="1" applyAlignment="1">
      <alignment vertical="center" wrapText="1"/>
    </xf>
    <xf numFmtId="49" fontId="2" fillId="0" borderId="51" xfId="0" applyNumberFormat="1" applyFont="1" applyFill="1" applyBorder="1" applyAlignment="1">
      <alignment vertical="center" wrapText="1"/>
    </xf>
    <xf numFmtId="49" fontId="6" fillId="2" borderId="2" xfId="0" applyNumberFormat="1" applyFont="1" applyFill="1" applyBorder="1" applyAlignment="1">
      <alignment vertical="center" readingOrder="1"/>
    </xf>
    <xf numFmtId="49" fontId="2" fillId="0" borderId="39" xfId="0" applyNumberFormat="1" applyFont="1" applyBorder="1" applyAlignment="1">
      <alignment vertical="center" wrapText="1" readingOrder="1"/>
    </xf>
    <xf numFmtId="49" fontId="4" fillId="2" borderId="30" xfId="0" applyNumberFormat="1" applyFont="1" applyFill="1" applyBorder="1" applyAlignment="1">
      <alignment horizontal="right" vertical="center"/>
    </xf>
    <xf numFmtId="0" fontId="14" fillId="0" borderId="31" xfId="0" applyFont="1" applyBorder="1" applyAlignment="1">
      <alignment vertical="center"/>
    </xf>
    <xf numFmtId="49" fontId="15" fillId="0" borderId="31" xfId="0" applyNumberFormat="1" applyFont="1" applyBorder="1" applyAlignment="1">
      <alignment horizontal="center" vertical="center"/>
    </xf>
    <xf numFmtId="0" fontId="2" fillId="0" borderId="0" xfId="0" applyNumberFormat="1" applyFont="1" applyAlignment="1">
      <alignment vertical="center"/>
    </xf>
    <xf numFmtId="49" fontId="14" fillId="0" borderId="2" xfId="0" applyNumberFormat="1" applyFont="1" applyBorder="1"/>
    <xf numFmtId="165" fontId="14" fillId="0" borderId="2" xfId="0" applyNumberFormat="1" applyFont="1" applyBorder="1"/>
    <xf numFmtId="49" fontId="14" fillId="0" borderId="32" xfId="0" applyNumberFormat="1" applyFont="1" applyBorder="1"/>
    <xf numFmtId="165" fontId="14" fillId="0" borderId="32" xfId="0" applyNumberFormat="1" applyFont="1" applyBorder="1"/>
    <xf numFmtId="49" fontId="14" fillId="0" borderId="31" xfId="0" applyNumberFormat="1" applyFont="1" applyBorder="1"/>
    <xf numFmtId="165" fontId="14" fillId="0" borderId="31" xfId="0" applyNumberFormat="1" applyFont="1" applyBorder="1"/>
    <xf numFmtId="49" fontId="14" fillId="0" borderId="33" xfId="0" applyNumberFormat="1" applyFont="1" applyBorder="1"/>
    <xf numFmtId="165" fontId="14" fillId="0" borderId="33" xfId="0" applyNumberFormat="1" applyFont="1" applyBorder="1"/>
    <xf numFmtId="49" fontId="14" fillId="0" borderId="34" xfId="0" applyNumberFormat="1" applyFont="1" applyBorder="1"/>
    <xf numFmtId="165" fontId="14" fillId="0" borderId="34" xfId="0" applyNumberFormat="1" applyFont="1" applyBorder="1"/>
    <xf numFmtId="49" fontId="15" fillId="0" borderId="31" xfId="0" applyNumberFormat="1" applyFont="1" applyBorder="1"/>
    <xf numFmtId="167" fontId="14" fillId="0" borderId="31" xfId="0" applyNumberFormat="1" applyFont="1" applyBorder="1"/>
    <xf numFmtId="165" fontId="2" fillId="6" borderId="50" xfId="0" applyNumberFormat="1" applyFont="1" applyFill="1" applyBorder="1" applyAlignment="1">
      <alignment vertical="center"/>
    </xf>
    <xf numFmtId="0" fontId="0" fillId="0" borderId="38" xfId="0" applyNumberFormat="1" applyBorder="1"/>
    <xf numFmtId="165" fontId="2" fillId="6" borderId="59" xfId="0" applyNumberFormat="1" applyFont="1" applyFill="1" applyBorder="1" applyAlignment="1">
      <alignment vertical="center"/>
    </xf>
    <xf numFmtId="165" fontId="2" fillId="10" borderId="58" xfId="0" applyNumberFormat="1" applyFont="1" applyFill="1" applyBorder="1" applyAlignment="1">
      <alignment vertical="center"/>
    </xf>
    <xf numFmtId="0" fontId="0" fillId="0" borderId="61" xfId="0" applyNumberFormat="1" applyBorder="1"/>
    <xf numFmtId="165" fontId="2" fillId="4" borderId="50" xfId="0" applyNumberFormat="1" applyFont="1" applyFill="1" applyBorder="1" applyAlignment="1">
      <alignment vertical="center"/>
    </xf>
    <xf numFmtId="165" fontId="2" fillId="4" borderId="63" xfId="0" applyNumberFormat="1" applyFont="1" applyFill="1" applyBorder="1" applyAlignment="1">
      <alignment vertical="center"/>
    </xf>
    <xf numFmtId="0" fontId="0" fillId="0" borderId="65" xfId="0" applyNumberFormat="1" applyBorder="1"/>
    <xf numFmtId="165" fontId="2" fillId="4" borderId="66" xfId="0" applyNumberFormat="1" applyFont="1" applyFill="1" applyBorder="1" applyAlignment="1">
      <alignment vertical="center"/>
    </xf>
    <xf numFmtId="0" fontId="0" fillId="0" borderId="46" xfId="0" applyNumberFormat="1" applyBorder="1"/>
    <xf numFmtId="0" fontId="0" fillId="0" borderId="68" xfId="0" applyNumberFormat="1" applyBorder="1"/>
    <xf numFmtId="165" fontId="2" fillId="11" borderId="56" xfId="0" applyNumberFormat="1" applyFont="1" applyFill="1" applyBorder="1" applyAlignment="1">
      <alignment vertical="center"/>
    </xf>
    <xf numFmtId="165" fontId="2" fillId="11" borderId="50" xfId="0" applyNumberFormat="1" applyFont="1" applyFill="1" applyBorder="1" applyAlignment="1">
      <alignment vertical="center"/>
    </xf>
    <xf numFmtId="165" fontId="6" fillId="13" borderId="60" xfId="0" applyNumberFormat="1" applyFont="1" applyFill="1" applyBorder="1" applyAlignment="1">
      <alignment vertical="center"/>
    </xf>
    <xf numFmtId="165" fontId="2" fillId="14" borderId="38" xfId="0" applyNumberFormat="1" applyFont="1" applyFill="1" applyBorder="1" applyAlignment="1">
      <alignment vertical="center"/>
    </xf>
    <xf numFmtId="165" fontId="9" fillId="14" borderId="38" xfId="0" applyNumberFormat="1" applyFont="1" applyFill="1" applyBorder="1" applyAlignment="1">
      <alignment vertical="center"/>
    </xf>
    <xf numFmtId="0" fontId="2" fillId="14" borderId="38" xfId="0" applyFont="1" applyFill="1" applyBorder="1"/>
    <xf numFmtId="165" fontId="2" fillId="6" borderId="70" xfId="0" applyNumberFormat="1" applyFont="1" applyFill="1" applyBorder="1" applyAlignment="1">
      <alignment vertical="center"/>
    </xf>
    <xf numFmtId="165" fontId="2" fillId="10" borderId="69" xfId="0" applyNumberFormat="1" applyFont="1" applyFill="1" applyBorder="1" applyAlignment="1">
      <alignment vertical="center"/>
    </xf>
    <xf numFmtId="165" fontId="2" fillId="6" borderId="71" xfId="0" applyNumberFormat="1" applyFont="1" applyFill="1" applyBorder="1" applyAlignment="1">
      <alignment vertical="center"/>
    </xf>
    <xf numFmtId="166" fontId="2" fillId="6" borderId="54" xfId="0" applyNumberFormat="1" applyFont="1" applyFill="1" applyBorder="1" applyAlignment="1">
      <alignment vertical="center"/>
    </xf>
    <xf numFmtId="49" fontId="9" fillId="2" borderId="41" xfId="0" applyNumberFormat="1" applyFont="1" applyFill="1" applyBorder="1" applyAlignment="1">
      <alignment vertical="center"/>
    </xf>
    <xf numFmtId="49" fontId="9" fillId="14" borderId="72" xfId="0" applyNumberFormat="1" applyFont="1" applyFill="1" applyBorder="1" applyAlignment="1">
      <alignment vertical="center"/>
    </xf>
    <xf numFmtId="49" fontId="9" fillId="2" borderId="73" xfId="0" applyNumberFormat="1" applyFont="1" applyFill="1" applyBorder="1" applyAlignment="1">
      <alignment vertical="center"/>
    </xf>
    <xf numFmtId="49" fontId="9" fillId="2" borderId="72" xfId="0" applyNumberFormat="1" applyFont="1" applyFill="1" applyBorder="1" applyAlignment="1">
      <alignment vertical="center"/>
    </xf>
    <xf numFmtId="165" fontId="6" fillId="13" borderId="74" xfId="0" applyNumberFormat="1" applyFont="1" applyFill="1" applyBorder="1" applyAlignment="1">
      <alignment vertical="center"/>
    </xf>
    <xf numFmtId="0" fontId="2" fillId="15" borderId="77" xfId="0" applyFont="1" applyFill="1" applyBorder="1" applyAlignment="1" applyProtection="1">
      <alignment horizontal="left" vertical="center"/>
      <protection locked="0"/>
    </xf>
    <xf numFmtId="0" fontId="9" fillId="15" borderId="77" xfId="0" applyFont="1" applyFill="1" applyBorder="1" applyAlignment="1" applyProtection="1">
      <alignment horizontal="left" vertical="center"/>
      <protection locked="0"/>
    </xf>
    <xf numFmtId="0" fontId="2" fillId="15" borderId="77" xfId="0" applyFont="1" applyFill="1" applyBorder="1" applyAlignment="1" applyProtection="1">
      <alignment horizontal="left" vertical="center" wrapText="1"/>
      <protection locked="0"/>
    </xf>
    <xf numFmtId="164" fontId="2" fillId="15" borderId="77" xfId="0" applyNumberFormat="1" applyFont="1" applyFill="1" applyBorder="1" applyAlignment="1" applyProtection="1">
      <alignment horizontal="left" vertical="center"/>
      <protection locked="0"/>
    </xf>
    <xf numFmtId="165" fontId="9" fillId="12" borderId="76" xfId="0" applyNumberFormat="1" applyFont="1" applyFill="1" applyBorder="1" applyAlignment="1">
      <alignment vertical="center"/>
    </xf>
    <xf numFmtId="0" fontId="0" fillId="0" borderId="76" xfId="0" applyNumberFormat="1" applyBorder="1"/>
    <xf numFmtId="165" fontId="2" fillId="4" borderId="87" xfId="0" applyNumberFormat="1" applyFont="1" applyFill="1" applyBorder="1" applyAlignment="1">
      <alignment vertical="center"/>
    </xf>
    <xf numFmtId="165" fontId="2" fillId="10" borderId="87" xfId="0" applyNumberFormat="1" applyFont="1" applyFill="1" applyBorder="1" applyAlignment="1">
      <alignment vertical="center"/>
    </xf>
    <xf numFmtId="165" fontId="2" fillId="6" borderId="87" xfId="0" applyNumberFormat="1" applyFont="1" applyFill="1" applyBorder="1" applyAlignment="1">
      <alignment vertical="center"/>
    </xf>
    <xf numFmtId="0" fontId="2" fillId="0" borderId="89" xfId="0" applyFont="1" applyBorder="1" applyAlignment="1">
      <alignment wrapText="1"/>
    </xf>
    <xf numFmtId="0" fontId="2" fillId="0" borderId="91" xfId="0" applyFont="1" applyBorder="1"/>
    <xf numFmtId="165" fontId="2" fillId="0" borderId="92" xfId="0" applyNumberFormat="1" applyFont="1" applyBorder="1" applyAlignment="1">
      <alignment vertical="center"/>
    </xf>
    <xf numFmtId="0" fontId="2" fillId="0" borderId="92" xfId="0" applyFont="1" applyBorder="1"/>
    <xf numFmtId="165" fontId="6" fillId="10" borderId="93" xfId="0" applyNumberFormat="1" applyFont="1" applyFill="1" applyBorder="1" applyAlignment="1">
      <alignment vertical="center"/>
    </xf>
    <xf numFmtId="165" fontId="2" fillId="10" borderId="95" xfId="0" applyNumberFormat="1" applyFont="1" applyFill="1" applyBorder="1" applyAlignment="1">
      <alignment vertical="center"/>
    </xf>
    <xf numFmtId="165" fontId="2" fillId="6" borderId="74" xfId="0" applyNumberFormat="1" applyFont="1" applyFill="1" applyBorder="1" applyAlignment="1">
      <alignment vertical="center"/>
    </xf>
    <xf numFmtId="165" fontId="2" fillId="6" borderId="94" xfId="0" applyNumberFormat="1" applyFont="1" applyFill="1" applyBorder="1" applyAlignment="1">
      <alignment vertical="center"/>
    </xf>
    <xf numFmtId="165" fontId="2" fillId="10" borderId="96" xfId="0" applyNumberFormat="1" applyFont="1" applyFill="1" applyBorder="1" applyAlignment="1">
      <alignment vertical="center"/>
    </xf>
    <xf numFmtId="165" fontId="2" fillId="6" borderId="96" xfId="0" applyNumberFormat="1" applyFont="1" applyFill="1" applyBorder="1" applyAlignment="1">
      <alignment vertical="center"/>
    </xf>
    <xf numFmtId="0" fontId="2" fillId="15" borderId="90" xfId="0" applyFont="1" applyFill="1" applyBorder="1" applyAlignment="1" applyProtection="1">
      <alignment wrapText="1"/>
      <protection locked="0"/>
    </xf>
    <xf numFmtId="0" fontId="2" fillId="15" borderId="90" xfId="0" applyFont="1" applyFill="1" applyBorder="1" applyProtection="1">
      <protection locked="0"/>
    </xf>
    <xf numFmtId="0" fontId="2" fillId="0" borderId="97" xfId="0" applyFont="1" applyBorder="1" applyAlignment="1">
      <alignment wrapText="1"/>
    </xf>
    <xf numFmtId="49" fontId="6" fillId="5" borderId="98" xfId="0" applyNumberFormat="1" applyFont="1" applyFill="1" applyBorder="1" applyAlignment="1">
      <alignment horizontal="right" vertical="center"/>
    </xf>
    <xf numFmtId="165" fontId="9" fillId="5" borderId="99" xfId="0" applyNumberFormat="1" applyFont="1" applyFill="1" applyBorder="1" applyAlignment="1">
      <alignment vertical="center"/>
    </xf>
    <xf numFmtId="165" fontId="6" fillId="10" borderId="100" xfId="0" applyNumberFormat="1" applyFont="1" applyFill="1" applyBorder="1" applyAlignment="1">
      <alignment vertical="center"/>
    </xf>
    <xf numFmtId="165" fontId="6" fillId="10" borderId="101" xfId="0" applyNumberFormat="1" applyFont="1" applyFill="1" applyBorder="1" applyAlignment="1">
      <alignment vertical="center"/>
    </xf>
    <xf numFmtId="165" fontId="2" fillId="5" borderId="75" xfId="0" applyNumberFormat="1" applyFont="1" applyFill="1" applyBorder="1" applyAlignment="1">
      <alignment vertical="center"/>
    </xf>
    <xf numFmtId="165" fontId="2" fillId="5" borderId="102" xfId="0" applyNumberFormat="1" applyFont="1" applyFill="1" applyBorder="1" applyAlignment="1">
      <alignment vertical="center"/>
    </xf>
    <xf numFmtId="165" fontId="2" fillId="5" borderId="103" xfId="0" applyNumberFormat="1" applyFont="1" applyFill="1" applyBorder="1" applyAlignment="1">
      <alignment vertical="center"/>
    </xf>
    <xf numFmtId="165" fontId="2" fillId="5" borderId="104" xfId="0" applyNumberFormat="1" applyFont="1" applyFill="1" applyBorder="1" applyAlignment="1">
      <alignment vertical="center"/>
    </xf>
    <xf numFmtId="165" fontId="2" fillId="5" borderId="105" xfId="0" applyNumberFormat="1" applyFont="1" applyFill="1" applyBorder="1" applyAlignment="1">
      <alignment vertical="center"/>
    </xf>
    <xf numFmtId="0" fontId="2" fillId="0" borderId="106" xfId="0" applyFont="1" applyBorder="1"/>
    <xf numFmtId="0" fontId="0" fillId="0" borderId="103" xfId="0" applyNumberFormat="1" applyBorder="1"/>
    <xf numFmtId="49" fontId="6" fillId="5" borderId="107" xfId="0" applyNumberFormat="1" applyFont="1" applyFill="1" applyBorder="1" applyAlignment="1">
      <alignment horizontal="right" vertical="center"/>
    </xf>
    <xf numFmtId="165" fontId="9" fillId="5" borderId="80" xfId="0" applyNumberFormat="1" applyFont="1" applyFill="1" applyBorder="1" applyAlignment="1">
      <alignment vertical="center"/>
    </xf>
    <xf numFmtId="165" fontId="6" fillId="10" borderId="108" xfId="0" applyNumberFormat="1" applyFont="1" applyFill="1" applyBorder="1" applyAlignment="1">
      <alignment vertical="center"/>
    </xf>
    <xf numFmtId="165" fontId="6" fillId="10" borderId="109" xfId="0" applyNumberFormat="1" applyFont="1" applyFill="1" applyBorder="1" applyAlignment="1">
      <alignment vertical="center"/>
    </xf>
    <xf numFmtId="165" fontId="2" fillId="5" borderId="108" xfId="0" applyNumberFormat="1" applyFont="1" applyFill="1" applyBorder="1" applyAlignment="1">
      <alignment vertical="center"/>
    </xf>
    <xf numFmtId="165" fontId="2" fillId="5" borderId="110" xfId="0" applyNumberFormat="1" applyFont="1" applyFill="1" applyBorder="1" applyAlignment="1">
      <alignment vertical="center"/>
    </xf>
    <xf numFmtId="165" fontId="2" fillId="5" borderId="80" xfId="0" applyNumberFormat="1" applyFont="1" applyFill="1" applyBorder="1" applyAlignment="1">
      <alignment vertical="center"/>
    </xf>
    <xf numFmtId="165" fontId="2" fillId="5" borderId="111" xfId="0" applyNumberFormat="1" applyFont="1" applyFill="1" applyBorder="1" applyAlignment="1">
      <alignment vertical="center"/>
    </xf>
    <xf numFmtId="165" fontId="2" fillId="5" borderId="81" xfId="0" applyNumberFormat="1" applyFont="1" applyFill="1" applyBorder="1" applyAlignment="1">
      <alignment vertical="center"/>
    </xf>
    <xf numFmtId="0" fontId="2" fillId="0" borderId="112" xfId="0" applyFont="1" applyBorder="1" applyAlignment="1">
      <alignment wrapText="1"/>
    </xf>
    <xf numFmtId="0" fontId="0" fillId="0" borderId="48" xfId="0" applyNumberFormat="1" applyBorder="1"/>
    <xf numFmtId="165" fontId="2" fillId="5" borderId="93" xfId="0" applyNumberFormat="1" applyFont="1" applyFill="1" applyBorder="1" applyAlignment="1">
      <alignment vertical="center"/>
    </xf>
    <xf numFmtId="49" fontId="6" fillId="5" borderId="107" xfId="0" applyNumberFormat="1" applyFont="1" applyFill="1" applyBorder="1" applyAlignment="1">
      <alignment horizontal="right" vertical="center" wrapText="1"/>
    </xf>
    <xf numFmtId="165" fontId="9" fillId="5" borderId="80" xfId="0" applyNumberFormat="1" applyFont="1" applyFill="1" applyBorder="1" applyAlignment="1">
      <alignment vertical="center" wrapText="1"/>
    </xf>
    <xf numFmtId="165" fontId="6" fillId="10" borderId="93" xfId="0" applyNumberFormat="1" applyFont="1" applyFill="1" applyBorder="1" applyAlignment="1">
      <alignment vertical="center" wrapText="1"/>
    </xf>
    <xf numFmtId="165" fontId="6" fillId="10" borderId="109" xfId="0" applyNumberFormat="1" applyFont="1" applyFill="1" applyBorder="1" applyAlignment="1">
      <alignment vertical="center" wrapText="1"/>
    </xf>
    <xf numFmtId="165" fontId="2" fillId="5" borderId="93" xfId="0" applyNumberFormat="1" applyFont="1" applyFill="1" applyBorder="1" applyAlignment="1">
      <alignment vertical="center" wrapText="1"/>
    </xf>
    <xf numFmtId="165" fontId="2" fillId="5" borderId="110" xfId="0" applyNumberFormat="1" applyFont="1" applyFill="1" applyBorder="1" applyAlignment="1">
      <alignment vertical="center" wrapText="1"/>
    </xf>
    <xf numFmtId="165" fontId="2" fillId="5" borderId="80" xfId="0" applyNumberFormat="1" applyFont="1" applyFill="1" applyBorder="1" applyAlignment="1">
      <alignment vertical="center" wrapText="1"/>
    </xf>
    <xf numFmtId="165" fontId="2" fillId="5" borderId="111" xfId="0" applyNumberFormat="1" applyFont="1" applyFill="1" applyBorder="1" applyAlignment="1">
      <alignment vertical="center" wrapText="1"/>
    </xf>
    <xf numFmtId="165" fontId="2" fillId="5" borderId="81" xfId="0" applyNumberFormat="1" applyFont="1" applyFill="1" applyBorder="1" applyAlignment="1">
      <alignment vertical="center" wrapText="1"/>
    </xf>
    <xf numFmtId="0" fontId="0" fillId="0" borderId="48" xfId="0" applyNumberFormat="1" applyBorder="1" applyAlignment="1">
      <alignment wrapText="1"/>
    </xf>
    <xf numFmtId="0" fontId="2" fillId="0" borderId="112" xfId="0" applyFont="1" applyBorder="1"/>
    <xf numFmtId="49" fontId="9" fillId="2" borderId="113" xfId="0" applyNumberFormat="1" applyFont="1" applyFill="1" applyBorder="1" applyAlignment="1">
      <alignment vertical="center"/>
    </xf>
    <xf numFmtId="165" fontId="9" fillId="7" borderId="44" xfId="0" applyNumberFormat="1" applyFont="1" applyFill="1" applyBorder="1" applyAlignment="1">
      <alignment vertical="center"/>
    </xf>
    <xf numFmtId="49" fontId="26" fillId="16" borderId="79" xfId="0" applyNumberFormat="1" applyFont="1" applyFill="1" applyBorder="1" applyAlignment="1">
      <alignment vertical="center" wrapText="1"/>
    </xf>
    <xf numFmtId="164" fontId="27" fillId="16" borderId="55" xfId="0" applyNumberFormat="1" applyFont="1" applyFill="1" applyBorder="1" applyAlignment="1">
      <alignment vertical="center"/>
    </xf>
    <xf numFmtId="164" fontId="27" fillId="16" borderId="57" xfId="0" applyNumberFormat="1" applyFont="1" applyFill="1" applyBorder="1" applyAlignment="1">
      <alignment vertical="center"/>
    </xf>
    <xf numFmtId="164" fontId="27" fillId="16" borderId="62" xfId="0" applyNumberFormat="1" applyFont="1" applyFill="1" applyBorder="1" applyAlignment="1">
      <alignment vertical="center"/>
    </xf>
    <xf numFmtId="164" fontId="27" fillId="16" borderId="67" xfId="0" applyNumberFormat="1" applyFont="1" applyFill="1" applyBorder="1" applyAlignment="1">
      <alignment vertical="center"/>
    </xf>
    <xf numFmtId="164" fontId="27" fillId="16" borderId="64" xfId="0" applyNumberFormat="1" applyFont="1" applyFill="1" applyBorder="1" applyAlignment="1">
      <alignment vertical="center"/>
    </xf>
    <xf numFmtId="164" fontId="27" fillId="16" borderId="59" xfId="0" applyNumberFormat="1" applyFont="1" applyFill="1" applyBorder="1" applyAlignment="1">
      <alignment vertical="center"/>
    </xf>
    <xf numFmtId="49" fontId="26" fillId="16" borderId="79" xfId="0" applyNumberFormat="1" applyFont="1" applyFill="1" applyBorder="1" applyAlignment="1">
      <alignment horizontal="left" vertical="center" wrapText="1"/>
    </xf>
    <xf numFmtId="49" fontId="26" fillId="16" borderId="79" xfId="0" applyNumberFormat="1" applyFont="1" applyFill="1" applyBorder="1" applyAlignment="1">
      <alignment horizontal="left" vertical="center"/>
    </xf>
    <xf numFmtId="164" fontId="27" fillId="16" borderId="55" xfId="0" applyNumberFormat="1" applyFont="1" applyFill="1" applyBorder="1"/>
    <xf numFmtId="164" fontId="27" fillId="16" borderId="57" xfId="0" applyNumberFormat="1" applyFont="1" applyFill="1" applyBorder="1"/>
    <xf numFmtId="164" fontId="27" fillId="16" borderId="62" xfId="0" applyNumberFormat="1" applyFont="1" applyFill="1" applyBorder="1"/>
    <xf numFmtId="164" fontId="27" fillId="16" borderId="67" xfId="0" applyNumberFormat="1" applyFont="1" applyFill="1" applyBorder="1"/>
    <xf numFmtId="164" fontId="27" fillId="16" borderId="64" xfId="0" applyNumberFormat="1" applyFont="1" applyFill="1" applyBorder="1"/>
    <xf numFmtId="164" fontId="27" fillId="16" borderId="59" xfId="0" applyNumberFormat="1" applyFont="1" applyFill="1" applyBorder="1"/>
    <xf numFmtId="49" fontId="28" fillId="2" borderId="82" xfId="0" applyNumberFormat="1" applyFont="1" applyFill="1" applyBorder="1" applyAlignment="1">
      <alignment horizontal="center" vertical="center" wrapText="1"/>
    </xf>
    <xf numFmtId="49" fontId="28" fillId="2" borderId="83" xfId="0" applyNumberFormat="1" applyFont="1" applyFill="1" applyBorder="1" applyAlignment="1">
      <alignment horizontal="center" vertical="center" wrapText="1"/>
    </xf>
    <xf numFmtId="49" fontId="28" fillId="2" borderId="84" xfId="0" applyNumberFormat="1" applyFont="1" applyFill="1" applyBorder="1" applyAlignment="1">
      <alignment horizontal="center" vertical="center"/>
    </xf>
    <xf numFmtId="49" fontId="28" fillId="2" borderId="85" xfId="0" applyNumberFormat="1" applyFont="1" applyFill="1" applyBorder="1" applyAlignment="1">
      <alignment horizontal="center" vertical="center"/>
    </xf>
    <xf numFmtId="49" fontId="28" fillId="2" borderId="82" xfId="0" applyNumberFormat="1" applyFont="1" applyFill="1" applyBorder="1" applyAlignment="1">
      <alignment horizontal="center" vertical="center"/>
    </xf>
    <xf numFmtId="49" fontId="28" fillId="2" borderId="86" xfId="0" applyNumberFormat="1" applyFont="1" applyFill="1" applyBorder="1" applyAlignment="1">
      <alignment horizontal="center" vertical="center"/>
    </xf>
    <xf numFmtId="49" fontId="28" fillId="2" borderId="88" xfId="0" applyNumberFormat="1" applyFont="1" applyFill="1" applyBorder="1" applyAlignment="1">
      <alignment horizontal="center" vertical="center" wrapText="1"/>
    </xf>
    <xf numFmtId="49" fontId="28" fillId="2" borderId="82" xfId="0" applyNumberFormat="1" applyFont="1" applyFill="1" applyBorder="1" applyAlignment="1">
      <alignment vertical="center" wrapText="1"/>
    </xf>
    <xf numFmtId="0" fontId="0" fillId="0" borderId="38" xfId="0" applyNumberFormat="1" applyBorder="1"/>
    <xf numFmtId="49" fontId="25" fillId="2" borderId="52" xfId="0" applyNumberFormat="1" applyFont="1" applyFill="1" applyBorder="1" applyAlignment="1">
      <alignment horizontal="center" vertical="center" wrapText="1"/>
    </xf>
    <xf numFmtId="49" fontId="25" fillId="2" borderId="53" xfId="0" applyNumberFormat="1" applyFont="1" applyFill="1" applyBorder="1" applyAlignment="1">
      <alignment horizontal="center" vertical="center" wrapText="1"/>
    </xf>
    <xf numFmtId="49" fontId="25" fillId="2" borderId="54" xfId="0" applyNumberFormat="1" applyFont="1" applyFill="1" applyBorder="1" applyAlignment="1">
      <alignment horizontal="center" vertical="center" wrapText="1"/>
    </xf>
    <xf numFmtId="49" fontId="3" fillId="2" borderId="38" xfId="0" applyNumberFormat="1" applyFont="1" applyFill="1" applyBorder="1" applyAlignment="1">
      <alignment horizontal="left" vertical="center" wrapText="1"/>
    </xf>
    <xf numFmtId="49" fontId="19" fillId="2" borderId="42" xfId="0" applyNumberFormat="1" applyFont="1" applyFill="1" applyBorder="1" applyAlignment="1">
      <alignment horizontal="left" vertical="center" wrapText="1"/>
    </xf>
    <xf numFmtId="49" fontId="19" fillId="2" borderId="43" xfId="0" applyNumberFormat="1" applyFont="1" applyFill="1" applyBorder="1" applyAlignment="1">
      <alignment horizontal="left" vertical="center" wrapText="1"/>
    </xf>
    <xf numFmtId="49" fontId="19" fillId="2" borderId="44" xfId="0" applyNumberFormat="1" applyFont="1" applyFill="1" applyBorder="1" applyAlignment="1">
      <alignment horizontal="left" vertical="center" wrapText="1"/>
    </xf>
    <xf numFmtId="49" fontId="19" fillId="2" borderId="45" xfId="0" applyNumberFormat="1" applyFont="1" applyFill="1" applyBorder="1" applyAlignment="1">
      <alignment horizontal="left" vertical="center" wrapText="1"/>
    </xf>
    <xf numFmtId="49" fontId="19" fillId="2" borderId="38" xfId="0" applyNumberFormat="1" applyFont="1" applyFill="1" applyBorder="1" applyAlignment="1">
      <alignment horizontal="left" vertical="center" wrapText="1"/>
    </xf>
    <xf numFmtId="49" fontId="19" fillId="2" borderId="46" xfId="0" applyNumberFormat="1" applyFont="1" applyFill="1" applyBorder="1" applyAlignment="1">
      <alignment horizontal="left" vertical="center" wrapText="1"/>
    </xf>
    <xf numFmtId="49" fontId="19" fillId="2" borderId="47" xfId="0" applyNumberFormat="1" applyFont="1" applyFill="1" applyBorder="1" applyAlignment="1">
      <alignment horizontal="left" vertical="center" wrapText="1"/>
    </xf>
    <xf numFmtId="49" fontId="19" fillId="2" borderId="48" xfId="0" applyNumberFormat="1" applyFont="1" applyFill="1" applyBorder="1" applyAlignment="1">
      <alignment horizontal="left" vertical="center" wrapText="1"/>
    </xf>
    <xf numFmtId="49" fontId="19" fillId="2" borderId="49" xfId="0" applyNumberFormat="1" applyFont="1" applyFill="1" applyBorder="1" applyAlignment="1">
      <alignment horizontal="left" vertical="center" wrapText="1"/>
    </xf>
    <xf numFmtId="49" fontId="5" fillId="2" borderId="78" xfId="0" applyNumberFormat="1" applyFont="1" applyFill="1" applyBorder="1" applyAlignment="1">
      <alignment horizontal="center" vertical="center"/>
    </xf>
    <xf numFmtId="0" fontId="5" fillId="2" borderId="78" xfId="0" applyFont="1" applyFill="1" applyBorder="1" applyAlignment="1">
      <alignment horizontal="center" vertical="center"/>
    </xf>
    <xf numFmtId="49"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49"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49" fontId="7" fillId="2" borderId="11" xfId="0" applyNumberFormat="1" applyFont="1" applyFill="1" applyBorder="1" applyAlignment="1">
      <alignment vertical="center"/>
    </xf>
    <xf numFmtId="0" fontId="5" fillId="2" borderId="2"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5" fillId="2" borderId="2" xfId="0" applyNumberFormat="1" applyFont="1" applyFill="1" applyBorder="1" applyAlignment="1">
      <alignment horizontal="center" vertical="center"/>
    </xf>
    <xf numFmtId="49" fontId="7" fillId="3" borderId="4" xfId="0" applyNumberFormat="1" applyFont="1" applyFill="1" applyBorder="1" applyAlignment="1">
      <alignment vertical="center"/>
    </xf>
    <xf numFmtId="49" fontId="7" fillId="3" borderId="5" xfId="0" applyNumberFormat="1" applyFont="1" applyFill="1" applyBorder="1" applyAlignment="1">
      <alignment vertical="center"/>
    </xf>
    <xf numFmtId="49" fontId="7" fillId="3" borderId="6" xfId="0" applyNumberFormat="1" applyFont="1" applyFill="1" applyBorder="1" applyAlignment="1">
      <alignment vertical="center"/>
    </xf>
    <xf numFmtId="49" fontId="9" fillId="2" borderId="10" xfId="0" applyNumberFormat="1"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49" fontId="2" fillId="2" borderId="28" xfId="0" applyNumberFormat="1" applyFont="1" applyFill="1" applyBorder="1" applyAlignment="1">
      <alignment horizontal="right" vertical="center" wrapText="1"/>
    </xf>
    <xf numFmtId="166" fontId="2" fillId="2" borderId="29" xfId="0" applyNumberFormat="1" applyFont="1" applyFill="1" applyBorder="1" applyAlignment="1">
      <alignment horizontal="right" vertical="center" wrapText="1"/>
    </xf>
    <xf numFmtId="49" fontId="9" fillId="2" borderId="10" xfId="0" applyNumberFormat="1" applyFont="1" applyFill="1" applyBorder="1" applyAlignment="1">
      <alignment horizontal="left" vertical="center"/>
    </xf>
    <xf numFmtId="0" fontId="9" fillId="2" borderId="11" xfId="0" applyFont="1" applyFill="1" applyBorder="1" applyAlignment="1">
      <alignment horizontal="left" vertical="center"/>
    </xf>
    <xf numFmtId="0" fontId="9" fillId="2" borderId="12" xfId="0" applyFont="1" applyFill="1" applyBorder="1" applyAlignment="1">
      <alignment horizontal="left" vertical="center"/>
    </xf>
  </cellXfs>
  <cellStyles count="1">
    <cellStyle name="Normal" xfId="0" builtinId="0"/>
  </cellStyles>
  <dxfs count="2">
    <dxf>
      <font>
        <b/>
        <i val="0"/>
        <color rgb="FFC00000"/>
      </font>
    </dxf>
    <dxf>
      <font>
        <b/>
        <i val="0"/>
        <color rgb="FFC0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F99"/>
      <rgbColor rgb="FFC0C0C0"/>
      <rgbColor rgb="FFD6E3BC"/>
      <rgbColor rgb="FFBFBFBF"/>
      <rgbColor rgb="FF99403D"/>
      <rgbColor rgb="FF969696"/>
      <rgbColor rgb="FFABC1DE"/>
      <rgbColor rgb="FFB8CCE4"/>
      <rgbColor rgb="FFFFFF00"/>
      <rgbColor rgb="FFFF2600"/>
      <rgbColor rgb="FFFF0000"/>
      <rgbColor rgb="FF00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994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hyperlink" Target="https://jfschmidt.com/stock-availability/" TargetMode="External"/><Relationship Id="rId1" Type="http://schemas.openxmlformats.org/officeDocument/2006/relationships/hyperlink" Target="https://jfschmidt.com/stock-availab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
  <sheetViews>
    <sheetView showGridLines="0" zoomScale="70" zoomScaleNormal="70" workbookViewId="0">
      <selection activeCell="A2" sqref="A2:I5"/>
    </sheetView>
  </sheetViews>
  <sheetFormatPr defaultColWidth="8.85546875" defaultRowHeight="15" customHeight="1" x14ac:dyDescent="0.25"/>
  <cols>
    <col min="1" max="1" width="8.5703125" style="1" customWidth="1"/>
    <col min="2" max="2" width="18.140625" style="1" customWidth="1"/>
    <col min="3" max="3" width="18" style="1" customWidth="1"/>
    <col min="4" max="4" width="13.140625" style="1" customWidth="1"/>
    <col min="5" max="5" width="23.42578125" style="1" customWidth="1"/>
    <col min="6" max="6" width="14.42578125" style="1" customWidth="1"/>
    <col min="7" max="7" width="8.85546875" style="1" customWidth="1"/>
    <col min="8" max="16384" width="8.85546875" style="1"/>
  </cols>
  <sheetData>
    <row r="1" spans="1:9" ht="73.5" customHeight="1" thickBot="1" x14ac:dyDescent="0.3">
      <c r="A1" s="205" t="s">
        <v>132</v>
      </c>
      <c r="B1" s="206"/>
      <c r="C1" s="206"/>
      <c r="D1" s="206"/>
      <c r="E1" s="206"/>
      <c r="F1" s="206"/>
      <c r="G1" s="206"/>
      <c r="H1" s="206"/>
      <c r="I1" s="207"/>
    </row>
    <row r="2" spans="1:9" ht="219.75" customHeight="1" x14ac:dyDescent="0.25">
      <c r="A2" s="209" t="s">
        <v>134</v>
      </c>
      <c r="B2" s="210"/>
      <c r="C2" s="210"/>
      <c r="D2" s="210"/>
      <c r="E2" s="210"/>
      <c r="F2" s="210"/>
      <c r="G2" s="210"/>
      <c r="H2" s="210"/>
      <c r="I2" s="211"/>
    </row>
    <row r="3" spans="1:9" ht="15" customHeight="1" x14ac:dyDescent="0.25">
      <c r="A3" s="212"/>
      <c r="B3" s="213"/>
      <c r="C3" s="213"/>
      <c r="D3" s="213"/>
      <c r="E3" s="213"/>
      <c r="F3" s="213"/>
      <c r="G3" s="213"/>
      <c r="H3" s="213"/>
      <c r="I3" s="214"/>
    </row>
    <row r="4" spans="1:9" ht="15" customHeight="1" x14ac:dyDescent="0.25">
      <c r="A4" s="212"/>
      <c r="B4" s="213"/>
      <c r="C4" s="213"/>
      <c r="D4" s="213"/>
      <c r="E4" s="213"/>
      <c r="F4" s="213"/>
      <c r="G4" s="213"/>
      <c r="H4" s="213"/>
      <c r="I4" s="214"/>
    </row>
    <row r="5" spans="1:9" ht="255.75" customHeight="1" thickBot="1" x14ac:dyDescent="0.3">
      <c r="A5" s="215"/>
      <c r="B5" s="216"/>
      <c r="C5" s="216"/>
      <c r="D5" s="216"/>
      <c r="E5" s="216"/>
      <c r="F5" s="216"/>
      <c r="G5" s="216"/>
      <c r="H5" s="216"/>
      <c r="I5" s="217"/>
    </row>
    <row r="6" spans="1:9" ht="77.25" customHeight="1" x14ac:dyDescent="0.25">
      <c r="A6" s="208"/>
      <c r="B6" s="208"/>
      <c r="C6" s="208"/>
      <c r="D6" s="208"/>
      <c r="E6" s="208"/>
      <c r="F6" s="208"/>
      <c r="G6" s="208"/>
      <c r="H6" s="208"/>
      <c r="I6" s="208"/>
    </row>
    <row r="7" spans="1:9" ht="15" customHeight="1" x14ac:dyDescent="0.25">
      <c r="A7" s="204"/>
      <c r="B7" s="204"/>
      <c r="C7" s="204"/>
      <c r="D7" s="204"/>
      <c r="E7" s="204"/>
      <c r="F7" s="204"/>
      <c r="G7" s="98"/>
      <c r="H7" s="98"/>
      <c r="I7" s="98"/>
    </row>
  </sheetData>
  <mergeCells count="4">
    <mergeCell ref="A7:F7"/>
    <mergeCell ref="A1:I1"/>
    <mergeCell ref="A6:I6"/>
    <mergeCell ref="A2:I5"/>
  </mergeCells>
  <pageMargins left="0.5" right="0.25" top="0.5" bottom="0.75" header="0.3" footer="0.3"/>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A763"/>
  <sheetViews>
    <sheetView showGridLines="0" tabSelected="1" topLeftCell="A2" zoomScale="85" zoomScaleNormal="85" workbookViewId="0">
      <pane xSplit="4" ySplit="1" topLeftCell="E3" activePane="bottomRight" state="frozen"/>
      <selection activeCell="A2" sqref="A2"/>
      <selection pane="topRight" activeCell="E2" sqref="E2"/>
      <selection pane="bottomLeft" activeCell="A3" sqref="A3"/>
      <selection pane="bottomRight" activeCell="C74" sqref="C74"/>
    </sheetView>
  </sheetViews>
  <sheetFormatPr defaultColWidth="8.85546875" defaultRowHeight="15" customHeight="1" x14ac:dyDescent="0.25"/>
  <cols>
    <col min="1" max="1" width="33.7109375" style="1" customWidth="1"/>
    <col min="2" max="2" width="13.85546875" style="1" customWidth="1"/>
    <col min="3" max="3" width="19.42578125" style="1" customWidth="1"/>
    <col min="4" max="4" width="17.5703125" style="101" customWidth="1"/>
    <col min="5" max="5" width="13.28515625" style="98" customWidth="1"/>
    <col min="6" max="6" width="13.28515625" style="106" customWidth="1"/>
    <col min="7" max="7" width="13.28515625" style="98" customWidth="1"/>
    <col min="8" max="9" width="13.28515625" style="1" customWidth="1"/>
    <col min="10" max="10" width="13.28515625" style="104" customWidth="1"/>
    <col min="11" max="11" width="13.28515625" style="98" customWidth="1"/>
    <col min="12" max="13" width="13.28515625" style="1" customWidth="1"/>
    <col min="14" max="14" width="13.28515625" style="106" customWidth="1"/>
    <col min="15" max="15" width="13.28515625" style="98" customWidth="1"/>
    <col min="16" max="17" width="13.28515625" style="1" customWidth="1"/>
    <col min="18" max="18" width="13.28515625" style="107" customWidth="1"/>
    <col min="19" max="19" width="88.85546875" style="98" customWidth="1"/>
    <col min="20" max="20" width="8.85546875" style="98" customWidth="1"/>
    <col min="21" max="53" width="8.85546875" style="98"/>
    <col min="54" max="16384" width="8.85546875" style="1"/>
  </cols>
  <sheetData>
    <row r="1" spans="1:53" s="98" customFormat="1" ht="40.5" customHeight="1" x14ac:dyDescent="0.25">
      <c r="A1" s="218" t="s">
        <v>0</v>
      </c>
      <c r="B1" s="219"/>
      <c r="C1" s="219"/>
      <c r="D1" s="219"/>
      <c r="E1" s="219"/>
      <c r="F1" s="219"/>
      <c r="G1" s="219"/>
      <c r="H1" s="219"/>
      <c r="I1" s="219"/>
      <c r="J1" s="219"/>
      <c r="K1" s="219"/>
      <c r="L1" s="219"/>
      <c r="M1" s="219"/>
      <c r="N1" s="219"/>
      <c r="O1" s="219"/>
      <c r="P1" s="219"/>
      <c r="Q1" s="219"/>
      <c r="R1" s="219"/>
      <c r="S1" s="219"/>
    </row>
    <row r="2" spans="1:53" s="128" customFormat="1" ht="38.25" thickBot="1" x14ac:dyDescent="0.3">
      <c r="A2" s="203" t="s">
        <v>128</v>
      </c>
      <c r="B2" s="196" t="s">
        <v>135</v>
      </c>
      <c r="C2" s="196" t="s">
        <v>136</v>
      </c>
      <c r="D2" s="197" t="s">
        <v>137</v>
      </c>
      <c r="E2" s="198" t="s">
        <v>107</v>
      </c>
      <c r="F2" s="199" t="s">
        <v>108</v>
      </c>
      <c r="G2" s="198" t="s">
        <v>109</v>
      </c>
      <c r="H2" s="200" t="s">
        <v>110</v>
      </c>
      <c r="I2" s="200" t="s">
        <v>111</v>
      </c>
      <c r="J2" s="199" t="s">
        <v>112</v>
      </c>
      <c r="K2" s="198" t="s">
        <v>113</v>
      </c>
      <c r="L2" s="200" t="s">
        <v>114</v>
      </c>
      <c r="M2" s="200" t="s">
        <v>115</v>
      </c>
      <c r="N2" s="199" t="s">
        <v>116</v>
      </c>
      <c r="O2" s="198" t="s">
        <v>117</v>
      </c>
      <c r="P2" s="200" t="s">
        <v>118</v>
      </c>
      <c r="Q2" s="200" t="s">
        <v>119</v>
      </c>
      <c r="R2" s="201" t="s">
        <v>120</v>
      </c>
      <c r="S2" s="202" t="s">
        <v>133</v>
      </c>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row>
    <row r="3" spans="1:53" s="98" customFormat="1" ht="18.75" x14ac:dyDescent="0.3">
      <c r="A3" s="188" t="s">
        <v>122</v>
      </c>
      <c r="B3" s="190"/>
      <c r="C3" s="191"/>
      <c r="D3" s="192"/>
      <c r="E3" s="191"/>
      <c r="F3" s="193"/>
      <c r="G3" s="191"/>
      <c r="H3" s="190"/>
      <c r="I3" s="190"/>
      <c r="J3" s="194"/>
      <c r="K3" s="191"/>
      <c r="L3" s="190"/>
      <c r="M3" s="190"/>
      <c r="N3" s="193"/>
      <c r="O3" s="191"/>
      <c r="P3" s="190"/>
      <c r="Q3" s="190"/>
      <c r="R3" s="195"/>
      <c r="S3" s="132"/>
    </row>
    <row r="4" spans="1:53" x14ac:dyDescent="0.25">
      <c r="A4" s="123"/>
      <c r="B4" s="127"/>
      <c r="C4" s="122">
        <f>SUM(E4:R4)</f>
        <v>0</v>
      </c>
      <c r="D4" s="110">
        <f>B4-C4</f>
        <v>0</v>
      </c>
      <c r="E4" s="108"/>
      <c r="F4" s="105"/>
      <c r="G4" s="108"/>
      <c r="H4" s="102"/>
      <c r="I4" s="109"/>
      <c r="J4" s="103"/>
      <c r="K4" s="108"/>
      <c r="L4" s="102"/>
      <c r="M4" s="109"/>
      <c r="N4" s="105"/>
      <c r="O4" s="108"/>
      <c r="P4" s="102"/>
      <c r="Q4" s="109"/>
      <c r="R4" s="129"/>
      <c r="S4" s="142"/>
    </row>
    <row r="5" spans="1:53" x14ac:dyDescent="0.25">
      <c r="A5" s="123"/>
      <c r="B5" s="127"/>
      <c r="C5" s="122">
        <f t="shared" ref="C5:C11" si="0">SUM(E5:R5)</f>
        <v>0</v>
      </c>
      <c r="D5" s="110">
        <f t="shared" ref="D5:D11" si="1">B5-C5</f>
        <v>0</v>
      </c>
      <c r="E5" s="108"/>
      <c r="F5" s="105"/>
      <c r="G5" s="108"/>
      <c r="H5" s="102"/>
      <c r="I5" s="109"/>
      <c r="J5" s="103"/>
      <c r="K5" s="108"/>
      <c r="L5" s="102"/>
      <c r="M5" s="109"/>
      <c r="N5" s="105"/>
      <c r="O5" s="108"/>
      <c r="P5" s="102"/>
      <c r="Q5" s="109"/>
      <c r="R5" s="129"/>
      <c r="S5" s="142"/>
    </row>
    <row r="6" spans="1:53" x14ac:dyDescent="0.25">
      <c r="A6" s="123"/>
      <c r="B6" s="127"/>
      <c r="C6" s="122">
        <f t="shared" si="0"/>
        <v>0</v>
      </c>
      <c r="D6" s="110">
        <f t="shared" si="1"/>
        <v>0</v>
      </c>
      <c r="E6" s="108"/>
      <c r="F6" s="105"/>
      <c r="G6" s="108"/>
      <c r="H6" s="102"/>
      <c r="I6" s="109"/>
      <c r="J6" s="103"/>
      <c r="K6" s="108"/>
      <c r="L6" s="102"/>
      <c r="M6" s="109"/>
      <c r="N6" s="105"/>
      <c r="O6" s="108"/>
      <c r="P6" s="102"/>
      <c r="Q6" s="109"/>
      <c r="R6" s="129"/>
      <c r="S6" s="142"/>
    </row>
    <row r="7" spans="1:53" x14ac:dyDescent="0.25">
      <c r="A7" s="123"/>
      <c r="B7" s="127"/>
      <c r="C7" s="122">
        <f t="shared" si="0"/>
        <v>0</v>
      </c>
      <c r="D7" s="110">
        <f t="shared" si="1"/>
        <v>0</v>
      </c>
      <c r="E7" s="108"/>
      <c r="F7" s="105"/>
      <c r="G7" s="108"/>
      <c r="H7" s="102"/>
      <c r="I7" s="109"/>
      <c r="J7" s="103"/>
      <c r="K7" s="108"/>
      <c r="L7" s="102"/>
      <c r="M7" s="109"/>
      <c r="N7" s="105"/>
      <c r="O7" s="108"/>
      <c r="P7" s="102"/>
      <c r="Q7" s="109"/>
      <c r="R7" s="129"/>
      <c r="S7" s="142"/>
    </row>
    <row r="8" spans="1:53" x14ac:dyDescent="0.25">
      <c r="A8" s="124"/>
      <c r="B8" s="127"/>
      <c r="C8" s="122">
        <f t="shared" si="0"/>
        <v>0</v>
      </c>
      <c r="D8" s="110">
        <f t="shared" si="1"/>
        <v>0</v>
      </c>
      <c r="E8" s="108"/>
      <c r="F8" s="105"/>
      <c r="G8" s="108"/>
      <c r="H8" s="102"/>
      <c r="I8" s="109"/>
      <c r="J8" s="103"/>
      <c r="K8" s="108"/>
      <c r="L8" s="102"/>
      <c r="M8" s="109"/>
      <c r="N8" s="105"/>
      <c r="O8" s="108"/>
      <c r="P8" s="102"/>
      <c r="Q8" s="109"/>
      <c r="R8" s="129"/>
      <c r="S8" s="142"/>
    </row>
    <row r="9" spans="1:53" x14ac:dyDescent="0.25">
      <c r="A9" s="123"/>
      <c r="B9" s="127"/>
      <c r="C9" s="122">
        <f t="shared" si="0"/>
        <v>0</v>
      </c>
      <c r="D9" s="110">
        <f t="shared" si="1"/>
        <v>0</v>
      </c>
      <c r="E9" s="108"/>
      <c r="F9" s="105"/>
      <c r="G9" s="108"/>
      <c r="H9" s="102"/>
      <c r="I9" s="109"/>
      <c r="J9" s="103"/>
      <c r="K9" s="108"/>
      <c r="L9" s="102"/>
      <c r="M9" s="109"/>
      <c r="N9" s="105"/>
      <c r="O9" s="108"/>
      <c r="P9" s="102"/>
      <c r="Q9" s="109"/>
      <c r="R9" s="129"/>
      <c r="S9" s="142"/>
    </row>
    <row r="10" spans="1:53" x14ac:dyDescent="0.25">
      <c r="A10" s="124"/>
      <c r="B10" s="127"/>
      <c r="C10" s="122">
        <f t="shared" si="0"/>
        <v>0</v>
      </c>
      <c r="D10" s="110">
        <f t="shared" si="1"/>
        <v>0</v>
      </c>
      <c r="E10" s="108"/>
      <c r="F10" s="105"/>
      <c r="G10" s="108"/>
      <c r="H10" s="102"/>
      <c r="I10" s="109"/>
      <c r="J10" s="103"/>
      <c r="K10" s="108"/>
      <c r="L10" s="102"/>
      <c r="M10" s="109"/>
      <c r="N10" s="105"/>
      <c r="O10" s="108"/>
      <c r="P10" s="102"/>
      <c r="Q10" s="109"/>
      <c r="R10" s="129"/>
      <c r="S10" s="142"/>
    </row>
    <row r="11" spans="1:53" s="166" customFormat="1" ht="35.1" customHeight="1" thickBot="1" x14ac:dyDescent="0.3">
      <c r="A11" s="156" t="s">
        <v>9</v>
      </c>
      <c r="B11" s="157">
        <f>SUM(B4:B10)</f>
        <v>0</v>
      </c>
      <c r="C11" s="136">
        <f t="shared" si="0"/>
        <v>0</v>
      </c>
      <c r="D11" s="159">
        <f t="shared" si="1"/>
        <v>0</v>
      </c>
      <c r="E11" s="167">
        <f>SUM(E4:E10)</f>
        <v>0</v>
      </c>
      <c r="F11" s="161">
        <f t="shared" ref="F11:R11" si="2">SUM(F4:F10)</f>
        <v>0</v>
      </c>
      <c r="G11" s="167">
        <f t="shared" si="2"/>
        <v>0</v>
      </c>
      <c r="H11" s="162">
        <f t="shared" si="2"/>
        <v>0</v>
      </c>
      <c r="I11" s="162">
        <f t="shared" si="2"/>
        <v>0</v>
      </c>
      <c r="J11" s="163">
        <f t="shared" si="2"/>
        <v>0</v>
      </c>
      <c r="K11" s="167">
        <f t="shared" si="2"/>
        <v>0</v>
      </c>
      <c r="L11" s="162">
        <f t="shared" si="2"/>
        <v>0</v>
      </c>
      <c r="M11" s="162">
        <f t="shared" si="2"/>
        <v>0</v>
      </c>
      <c r="N11" s="161">
        <f t="shared" si="2"/>
        <v>0</v>
      </c>
      <c r="O11" s="167">
        <f t="shared" si="2"/>
        <v>0</v>
      </c>
      <c r="P11" s="162">
        <f t="shared" si="2"/>
        <v>0</v>
      </c>
      <c r="Q11" s="162">
        <f t="shared" si="2"/>
        <v>0</v>
      </c>
      <c r="R11" s="164">
        <f t="shared" si="2"/>
        <v>0</v>
      </c>
      <c r="S11" s="165"/>
    </row>
    <row r="12" spans="1:53" s="98" customFormat="1" ht="18.75" x14ac:dyDescent="0.3">
      <c r="A12" s="189" t="s">
        <v>121</v>
      </c>
      <c r="B12" s="190"/>
      <c r="C12" s="191"/>
      <c r="D12" s="192"/>
      <c r="E12" s="191"/>
      <c r="F12" s="193"/>
      <c r="G12" s="191"/>
      <c r="H12" s="190"/>
      <c r="I12" s="190"/>
      <c r="J12" s="194"/>
      <c r="K12" s="191"/>
      <c r="L12" s="190"/>
      <c r="M12" s="190"/>
      <c r="N12" s="193"/>
      <c r="O12" s="191"/>
      <c r="P12" s="190"/>
      <c r="Q12" s="190"/>
      <c r="R12" s="195"/>
      <c r="S12" s="144"/>
    </row>
    <row r="13" spans="1:53" x14ac:dyDescent="0.25">
      <c r="A13" s="123"/>
      <c r="B13" s="127"/>
      <c r="C13" s="122">
        <f>SUM(E13:R13)</f>
        <v>0</v>
      </c>
      <c r="D13" s="110">
        <f>B13-C13</f>
        <v>0</v>
      </c>
      <c r="E13" s="108"/>
      <c r="F13" s="105"/>
      <c r="G13" s="108"/>
      <c r="H13" s="102"/>
      <c r="I13" s="109"/>
      <c r="J13" s="103"/>
      <c r="K13" s="108"/>
      <c r="L13" s="102"/>
      <c r="M13" s="109"/>
      <c r="N13" s="105"/>
      <c r="O13" s="108"/>
      <c r="P13" s="102"/>
      <c r="Q13" s="109"/>
      <c r="R13" s="129"/>
      <c r="S13" s="142"/>
    </row>
    <row r="14" spans="1:53" x14ac:dyDescent="0.25">
      <c r="A14" s="123"/>
      <c r="B14" s="127"/>
      <c r="C14" s="122">
        <f t="shared" ref="C14:C19" si="3">SUM(E14:R14)</f>
        <v>0</v>
      </c>
      <c r="D14" s="110">
        <f t="shared" ref="D14:D19" si="4">B14-C14</f>
        <v>0</v>
      </c>
      <c r="E14" s="108"/>
      <c r="F14" s="105"/>
      <c r="G14" s="108"/>
      <c r="H14" s="102"/>
      <c r="I14" s="109"/>
      <c r="J14" s="103"/>
      <c r="K14" s="108"/>
      <c r="L14" s="102"/>
      <c r="M14" s="109"/>
      <c r="N14" s="105"/>
      <c r="O14" s="108"/>
      <c r="P14" s="102"/>
      <c r="Q14" s="109"/>
      <c r="R14" s="129"/>
      <c r="S14" s="142"/>
    </row>
    <row r="15" spans="1:53" x14ac:dyDescent="0.25">
      <c r="A15" s="123"/>
      <c r="B15" s="127"/>
      <c r="C15" s="122">
        <f t="shared" si="3"/>
        <v>0</v>
      </c>
      <c r="D15" s="110">
        <f t="shared" si="4"/>
        <v>0</v>
      </c>
      <c r="E15" s="108"/>
      <c r="F15" s="105"/>
      <c r="G15" s="108"/>
      <c r="H15" s="102"/>
      <c r="I15" s="109"/>
      <c r="J15" s="103"/>
      <c r="K15" s="108"/>
      <c r="L15" s="102"/>
      <c r="M15" s="109"/>
      <c r="N15" s="105"/>
      <c r="O15" s="108"/>
      <c r="P15" s="102"/>
      <c r="Q15" s="109"/>
      <c r="R15" s="129"/>
      <c r="S15" s="142"/>
    </row>
    <row r="16" spans="1:53" x14ac:dyDescent="0.25">
      <c r="A16" s="123"/>
      <c r="B16" s="127"/>
      <c r="C16" s="122">
        <f t="shared" si="3"/>
        <v>0</v>
      </c>
      <c r="D16" s="110">
        <f t="shared" si="4"/>
        <v>0</v>
      </c>
      <c r="E16" s="108"/>
      <c r="F16" s="105"/>
      <c r="G16" s="108"/>
      <c r="H16" s="102"/>
      <c r="I16" s="109"/>
      <c r="J16" s="103"/>
      <c r="K16" s="108"/>
      <c r="L16" s="102"/>
      <c r="M16" s="109"/>
      <c r="N16" s="105"/>
      <c r="O16" s="108"/>
      <c r="P16" s="102"/>
      <c r="Q16" s="109"/>
      <c r="R16" s="129"/>
      <c r="S16" s="142"/>
    </row>
    <row r="17" spans="1:19" x14ac:dyDescent="0.25">
      <c r="A17" s="123"/>
      <c r="B17" s="127"/>
      <c r="C17" s="122">
        <f t="shared" si="3"/>
        <v>0</v>
      </c>
      <c r="D17" s="110">
        <f t="shared" si="4"/>
        <v>0</v>
      </c>
      <c r="E17" s="108"/>
      <c r="F17" s="105"/>
      <c r="G17" s="108"/>
      <c r="H17" s="102"/>
      <c r="I17" s="109"/>
      <c r="J17" s="103"/>
      <c r="K17" s="108"/>
      <c r="L17" s="102"/>
      <c r="M17" s="109"/>
      <c r="N17" s="105"/>
      <c r="O17" s="108"/>
      <c r="P17" s="102"/>
      <c r="Q17" s="109"/>
      <c r="R17" s="129"/>
      <c r="S17" s="142"/>
    </row>
    <row r="18" spans="1:19" x14ac:dyDescent="0.25">
      <c r="A18" s="123"/>
      <c r="B18" s="127"/>
      <c r="C18" s="122">
        <f t="shared" si="3"/>
        <v>0</v>
      </c>
      <c r="D18" s="110">
        <f t="shared" si="4"/>
        <v>0</v>
      </c>
      <c r="E18" s="108"/>
      <c r="F18" s="105"/>
      <c r="G18" s="108"/>
      <c r="H18" s="102"/>
      <c r="I18" s="109"/>
      <c r="J18" s="103"/>
      <c r="K18" s="108"/>
      <c r="L18" s="102"/>
      <c r="M18" s="109"/>
      <c r="N18" s="105"/>
      <c r="O18" s="108"/>
      <c r="P18" s="102"/>
      <c r="Q18" s="109"/>
      <c r="R18" s="129"/>
      <c r="S18" s="142"/>
    </row>
    <row r="19" spans="1:19" x14ac:dyDescent="0.25">
      <c r="A19" s="124"/>
      <c r="B19" s="127"/>
      <c r="C19" s="122">
        <f t="shared" si="3"/>
        <v>0</v>
      </c>
      <c r="D19" s="110">
        <f t="shared" si="4"/>
        <v>0</v>
      </c>
      <c r="E19" s="108"/>
      <c r="F19" s="105"/>
      <c r="G19" s="108"/>
      <c r="H19" s="102"/>
      <c r="I19" s="109"/>
      <c r="J19" s="103"/>
      <c r="K19" s="108"/>
      <c r="L19" s="102"/>
      <c r="M19" s="109"/>
      <c r="N19" s="105"/>
      <c r="O19" s="108"/>
      <c r="P19" s="102"/>
      <c r="Q19" s="109"/>
      <c r="R19" s="129"/>
      <c r="S19" s="142"/>
    </row>
    <row r="20" spans="1:19" s="166" customFormat="1" ht="35.1" customHeight="1" thickBot="1" x14ac:dyDescent="0.3">
      <c r="A20" s="156" t="s">
        <v>11</v>
      </c>
      <c r="B20" s="157">
        <f>SUM(B13:B19)</f>
        <v>0</v>
      </c>
      <c r="C20" s="136">
        <f t="shared" ref="C20" si="5">SUM(E20:R20)</f>
        <v>0</v>
      </c>
      <c r="D20" s="159">
        <f t="shared" ref="D20" si="6">B20-C20</f>
        <v>0</v>
      </c>
      <c r="E20" s="167">
        <f>SUM(E13:E19)</f>
        <v>0</v>
      </c>
      <c r="F20" s="161">
        <f t="shared" ref="F20" si="7">SUM(F13:F19)</f>
        <v>0</v>
      </c>
      <c r="G20" s="167">
        <f t="shared" ref="G20" si="8">SUM(G13:G19)</f>
        <v>0</v>
      </c>
      <c r="H20" s="162">
        <f t="shared" ref="H20" si="9">SUM(H13:H19)</f>
        <v>0</v>
      </c>
      <c r="I20" s="162">
        <f t="shared" ref="I20" si="10">SUM(I13:I19)</f>
        <v>0</v>
      </c>
      <c r="J20" s="163">
        <f t="shared" ref="J20" si="11">SUM(J13:J19)</f>
        <v>0</v>
      </c>
      <c r="K20" s="167">
        <f t="shared" ref="K20" si="12">SUM(K13:K19)</f>
        <v>0</v>
      </c>
      <c r="L20" s="162">
        <f t="shared" ref="L20" si="13">SUM(L13:L19)</f>
        <v>0</v>
      </c>
      <c r="M20" s="162">
        <f t="shared" ref="M20" si="14">SUM(M13:M19)</f>
        <v>0</v>
      </c>
      <c r="N20" s="161">
        <f t="shared" ref="N20" si="15">SUM(N13:N19)</f>
        <v>0</v>
      </c>
      <c r="O20" s="167">
        <f t="shared" ref="O20" si="16">SUM(O13:O19)</f>
        <v>0</v>
      </c>
      <c r="P20" s="162">
        <f t="shared" ref="P20" si="17">SUM(P13:P19)</f>
        <v>0</v>
      </c>
      <c r="Q20" s="162">
        <f t="shared" ref="Q20" si="18">SUM(Q13:Q19)</f>
        <v>0</v>
      </c>
      <c r="R20" s="164">
        <f t="shared" ref="R20" si="19">SUM(R13:R19)</f>
        <v>0</v>
      </c>
      <c r="S20" s="165"/>
    </row>
    <row r="21" spans="1:19" s="98" customFormat="1" ht="18.75" x14ac:dyDescent="0.25">
      <c r="A21" s="188" t="s">
        <v>12</v>
      </c>
      <c r="B21" s="182"/>
      <c r="C21" s="183"/>
      <c r="D21" s="184"/>
      <c r="E21" s="183"/>
      <c r="F21" s="185"/>
      <c r="G21" s="183"/>
      <c r="H21" s="182"/>
      <c r="I21" s="182"/>
      <c r="J21" s="186"/>
      <c r="K21" s="183"/>
      <c r="L21" s="182"/>
      <c r="M21" s="182"/>
      <c r="N21" s="185"/>
      <c r="O21" s="183"/>
      <c r="P21" s="182"/>
      <c r="Q21" s="182"/>
      <c r="R21" s="187"/>
      <c r="S21" s="144"/>
    </row>
    <row r="22" spans="1:19" x14ac:dyDescent="0.25">
      <c r="A22" s="123"/>
      <c r="B22" s="127"/>
      <c r="C22" s="122">
        <f>SUM(E22:R22)</f>
        <v>0</v>
      </c>
      <c r="D22" s="110">
        <f>B22-C22</f>
        <v>0</v>
      </c>
      <c r="E22" s="108"/>
      <c r="F22" s="105"/>
      <c r="G22" s="108"/>
      <c r="H22" s="102"/>
      <c r="I22" s="109"/>
      <c r="J22" s="103"/>
      <c r="K22" s="108"/>
      <c r="L22" s="102"/>
      <c r="M22" s="109"/>
      <c r="N22" s="105"/>
      <c r="O22" s="108"/>
      <c r="P22" s="102"/>
      <c r="Q22" s="109"/>
      <c r="R22" s="129"/>
      <c r="S22" s="142"/>
    </row>
    <row r="23" spans="1:19" x14ac:dyDescent="0.25">
      <c r="A23" s="123"/>
      <c r="B23" s="127"/>
      <c r="C23" s="122">
        <f t="shared" ref="C23:C28" si="20">SUM(E23:R23)</f>
        <v>0</v>
      </c>
      <c r="D23" s="110">
        <f t="shared" ref="D23:D28" si="21">B23-C23</f>
        <v>0</v>
      </c>
      <c r="E23" s="108"/>
      <c r="F23" s="105"/>
      <c r="G23" s="108"/>
      <c r="H23" s="102"/>
      <c r="I23" s="109"/>
      <c r="J23" s="103"/>
      <c r="K23" s="108"/>
      <c r="L23" s="102"/>
      <c r="M23" s="109"/>
      <c r="N23" s="105"/>
      <c r="O23" s="108"/>
      <c r="P23" s="102"/>
      <c r="Q23" s="109"/>
      <c r="R23" s="129"/>
      <c r="S23" s="142"/>
    </row>
    <row r="24" spans="1:19" x14ac:dyDescent="0.25">
      <c r="A24" s="123"/>
      <c r="B24" s="127"/>
      <c r="C24" s="122">
        <f t="shared" si="20"/>
        <v>0</v>
      </c>
      <c r="D24" s="110">
        <f t="shared" si="21"/>
        <v>0</v>
      </c>
      <c r="E24" s="108"/>
      <c r="F24" s="105"/>
      <c r="G24" s="108"/>
      <c r="H24" s="102"/>
      <c r="I24" s="109"/>
      <c r="J24" s="103"/>
      <c r="K24" s="108"/>
      <c r="L24" s="102"/>
      <c r="M24" s="109"/>
      <c r="N24" s="105"/>
      <c r="O24" s="108"/>
      <c r="P24" s="102"/>
      <c r="Q24" s="109"/>
      <c r="R24" s="129"/>
      <c r="S24" s="142"/>
    </row>
    <row r="25" spans="1:19" x14ac:dyDescent="0.25">
      <c r="A25" s="123"/>
      <c r="B25" s="127"/>
      <c r="C25" s="122">
        <f t="shared" si="20"/>
        <v>0</v>
      </c>
      <c r="D25" s="110">
        <f t="shared" si="21"/>
        <v>0</v>
      </c>
      <c r="E25" s="108"/>
      <c r="F25" s="105"/>
      <c r="G25" s="108"/>
      <c r="H25" s="102"/>
      <c r="I25" s="109"/>
      <c r="J25" s="103"/>
      <c r="K25" s="108"/>
      <c r="L25" s="102"/>
      <c r="M25" s="109"/>
      <c r="N25" s="105"/>
      <c r="O25" s="108"/>
      <c r="P25" s="102"/>
      <c r="Q25" s="109"/>
      <c r="R25" s="129"/>
      <c r="S25" s="142"/>
    </row>
    <row r="26" spans="1:19" x14ac:dyDescent="0.25">
      <c r="A26" s="123"/>
      <c r="B26" s="127"/>
      <c r="C26" s="122">
        <f t="shared" si="20"/>
        <v>0</v>
      </c>
      <c r="D26" s="110">
        <f t="shared" si="21"/>
        <v>0</v>
      </c>
      <c r="E26" s="108"/>
      <c r="F26" s="105"/>
      <c r="G26" s="108"/>
      <c r="H26" s="102"/>
      <c r="I26" s="109"/>
      <c r="J26" s="103"/>
      <c r="K26" s="108"/>
      <c r="L26" s="102"/>
      <c r="M26" s="109"/>
      <c r="N26" s="105"/>
      <c r="O26" s="108"/>
      <c r="P26" s="102"/>
      <c r="Q26" s="109"/>
      <c r="R26" s="129"/>
      <c r="S26" s="142"/>
    </row>
    <row r="27" spans="1:19" x14ac:dyDescent="0.25">
      <c r="A27" s="123"/>
      <c r="B27" s="127"/>
      <c r="C27" s="122">
        <f t="shared" si="20"/>
        <v>0</v>
      </c>
      <c r="D27" s="110">
        <f t="shared" si="21"/>
        <v>0</v>
      </c>
      <c r="E27" s="108"/>
      <c r="F27" s="105"/>
      <c r="G27" s="108"/>
      <c r="H27" s="102"/>
      <c r="I27" s="109"/>
      <c r="J27" s="103"/>
      <c r="K27" s="108"/>
      <c r="L27" s="102"/>
      <c r="M27" s="109"/>
      <c r="N27" s="105"/>
      <c r="O27" s="108"/>
      <c r="P27" s="102"/>
      <c r="Q27" s="109"/>
      <c r="R27" s="129"/>
      <c r="S27" s="142"/>
    </row>
    <row r="28" spans="1:19" x14ac:dyDescent="0.25">
      <c r="A28" s="123"/>
      <c r="B28" s="127"/>
      <c r="C28" s="122">
        <f t="shared" si="20"/>
        <v>0</v>
      </c>
      <c r="D28" s="110">
        <f t="shared" si="21"/>
        <v>0</v>
      </c>
      <c r="E28" s="108"/>
      <c r="F28" s="105"/>
      <c r="G28" s="108"/>
      <c r="H28" s="102"/>
      <c r="I28" s="109"/>
      <c r="J28" s="103"/>
      <c r="K28" s="108"/>
      <c r="L28" s="102"/>
      <c r="M28" s="109"/>
      <c r="N28" s="105"/>
      <c r="O28" s="108"/>
      <c r="P28" s="102"/>
      <c r="Q28" s="109"/>
      <c r="R28" s="129"/>
      <c r="S28" s="142"/>
    </row>
    <row r="29" spans="1:19" s="166" customFormat="1" ht="35.1" customHeight="1" thickBot="1" x14ac:dyDescent="0.3">
      <c r="A29" s="156" t="s">
        <v>13</v>
      </c>
      <c r="B29" s="157">
        <f>SUM(B22:B28)</f>
        <v>0</v>
      </c>
      <c r="C29" s="136">
        <f t="shared" ref="C29" si="22">SUM(E29:R29)</f>
        <v>0</v>
      </c>
      <c r="D29" s="159">
        <f t="shared" ref="D29" si="23">B29-C29</f>
        <v>0</v>
      </c>
      <c r="E29" s="167">
        <f>SUM(E22:E28)</f>
        <v>0</v>
      </c>
      <c r="F29" s="161">
        <f t="shared" ref="F29" si="24">SUM(F22:F28)</f>
        <v>0</v>
      </c>
      <c r="G29" s="167">
        <f t="shared" ref="G29" si="25">SUM(G22:G28)</f>
        <v>0</v>
      </c>
      <c r="H29" s="162">
        <f t="shared" ref="H29" si="26">SUM(H22:H28)</f>
        <v>0</v>
      </c>
      <c r="I29" s="162">
        <f t="shared" ref="I29" si="27">SUM(I22:I28)</f>
        <v>0</v>
      </c>
      <c r="J29" s="163">
        <f t="shared" ref="J29" si="28">SUM(J22:J28)</f>
        <v>0</v>
      </c>
      <c r="K29" s="167">
        <f t="shared" ref="K29" si="29">SUM(K22:K28)</f>
        <v>0</v>
      </c>
      <c r="L29" s="162">
        <f t="shared" ref="L29" si="30">SUM(L22:L28)</f>
        <v>0</v>
      </c>
      <c r="M29" s="162">
        <f t="shared" ref="M29" si="31">SUM(M22:M28)</f>
        <v>0</v>
      </c>
      <c r="N29" s="161">
        <f t="shared" ref="N29" si="32">SUM(N22:N28)</f>
        <v>0</v>
      </c>
      <c r="O29" s="167">
        <f t="shared" ref="O29" si="33">SUM(O22:O28)</f>
        <v>0</v>
      </c>
      <c r="P29" s="162">
        <f t="shared" ref="P29" si="34">SUM(P22:P28)</f>
        <v>0</v>
      </c>
      <c r="Q29" s="162">
        <f t="shared" ref="Q29" si="35">SUM(Q22:Q28)</f>
        <v>0</v>
      </c>
      <c r="R29" s="164">
        <f t="shared" ref="R29" si="36">SUM(R22:R28)</f>
        <v>0</v>
      </c>
      <c r="S29" s="165"/>
    </row>
    <row r="30" spans="1:19" s="98" customFormat="1" ht="18.75" x14ac:dyDescent="0.25">
      <c r="A30" s="188" t="s">
        <v>14</v>
      </c>
      <c r="B30" s="182"/>
      <c r="C30" s="183"/>
      <c r="D30" s="184"/>
      <c r="E30" s="183"/>
      <c r="F30" s="185"/>
      <c r="G30" s="183"/>
      <c r="H30" s="182"/>
      <c r="I30" s="182"/>
      <c r="J30" s="186"/>
      <c r="K30" s="183"/>
      <c r="L30" s="182"/>
      <c r="M30" s="182"/>
      <c r="N30" s="185"/>
      <c r="O30" s="183"/>
      <c r="P30" s="182"/>
      <c r="Q30" s="182"/>
      <c r="R30" s="187"/>
      <c r="S30" s="144"/>
    </row>
    <row r="31" spans="1:19" x14ac:dyDescent="0.25">
      <c r="A31" s="125"/>
      <c r="B31" s="127"/>
      <c r="C31" s="122">
        <f>SUM(E31:R31)</f>
        <v>0</v>
      </c>
      <c r="D31" s="110">
        <f>B31-C31</f>
        <v>0</v>
      </c>
      <c r="E31" s="108"/>
      <c r="F31" s="105"/>
      <c r="G31" s="108"/>
      <c r="H31" s="102"/>
      <c r="I31" s="109"/>
      <c r="J31" s="103"/>
      <c r="K31" s="108"/>
      <c r="L31" s="102"/>
      <c r="M31" s="109"/>
      <c r="N31" s="105"/>
      <c r="O31" s="108"/>
      <c r="P31" s="102"/>
      <c r="Q31" s="109"/>
      <c r="R31" s="129"/>
      <c r="S31" s="142"/>
    </row>
    <row r="32" spans="1:19" x14ac:dyDescent="0.25">
      <c r="A32" s="125"/>
      <c r="B32" s="127"/>
      <c r="C32" s="122">
        <f t="shared" ref="C32:C37" si="37">SUM(E32:R32)</f>
        <v>0</v>
      </c>
      <c r="D32" s="110">
        <f t="shared" ref="D32:D37" si="38">B32-C32</f>
        <v>0</v>
      </c>
      <c r="E32" s="108"/>
      <c r="F32" s="105"/>
      <c r="G32" s="108"/>
      <c r="H32" s="102"/>
      <c r="I32" s="109"/>
      <c r="J32" s="103"/>
      <c r="K32" s="108"/>
      <c r="L32" s="102"/>
      <c r="M32" s="109"/>
      <c r="N32" s="105"/>
      <c r="O32" s="108"/>
      <c r="P32" s="102"/>
      <c r="Q32" s="109"/>
      <c r="R32" s="129"/>
      <c r="S32" s="142"/>
    </row>
    <row r="33" spans="1:19" x14ac:dyDescent="0.25">
      <c r="A33" s="125"/>
      <c r="B33" s="127"/>
      <c r="C33" s="122">
        <f t="shared" si="37"/>
        <v>0</v>
      </c>
      <c r="D33" s="110">
        <f t="shared" si="38"/>
        <v>0</v>
      </c>
      <c r="E33" s="108"/>
      <c r="F33" s="105"/>
      <c r="G33" s="108"/>
      <c r="H33" s="102"/>
      <c r="I33" s="109"/>
      <c r="J33" s="103"/>
      <c r="K33" s="108"/>
      <c r="L33" s="102"/>
      <c r="M33" s="109"/>
      <c r="N33" s="105"/>
      <c r="O33" s="108"/>
      <c r="P33" s="102"/>
      <c r="Q33" s="109"/>
      <c r="R33" s="129"/>
      <c r="S33" s="142"/>
    </row>
    <row r="34" spans="1:19" x14ac:dyDescent="0.25">
      <c r="A34" s="123"/>
      <c r="B34" s="127"/>
      <c r="C34" s="122">
        <f t="shared" si="37"/>
        <v>0</v>
      </c>
      <c r="D34" s="110">
        <f t="shared" si="38"/>
        <v>0</v>
      </c>
      <c r="E34" s="108"/>
      <c r="F34" s="105"/>
      <c r="G34" s="108"/>
      <c r="H34" s="102"/>
      <c r="I34" s="109"/>
      <c r="J34" s="103"/>
      <c r="K34" s="108"/>
      <c r="L34" s="102"/>
      <c r="M34" s="109"/>
      <c r="N34" s="105"/>
      <c r="O34" s="108"/>
      <c r="P34" s="102"/>
      <c r="Q34" s="109"/>
      <c r="R34" s="129"/>
      <c r="S34" s="142"/>
    </row>
    <row r="35" spans="1:19" x14ac:dyDescent="0.25">
      <c r="A35" s="125"/>
      <c r="B35" s="127"/>
      <c r="C35" s="122">
        <f t="shared" si="37"/>
        <v>0</v>
      </c>
      <c r="D35" s="110">
        <f t="shared" si="38"/>
        <v>0</v>
      </c>
      <c r="E35" s="108"/>
      <c r="F35" s="105"/>
      <c r="G35" s="108"/>
      <c r="H35" s="102"/>
      <c r="I35" s="109"/>
      <c r="J35" s="103"/>
      <c r="K35" s="108"/>
      <c r="L35" s="102"/>
      <c r="M35" s="109"/>
      <c r="N35" s="105"/>
      <c r="O35" s="108"/>
      <c r="P35" s="102"/>
      <c r="Q35" s="109"/>
      <c r="R35" s="129"/>
      <c r="S35" s="142"/>
    </row>
    <row r="36" spans="1:19" x14ac:dyDescent="0.25">
      <c r="A36" s="123"/>
      <c r="B36" s="127"/>
      <c r="C36" s="122">
        <f t="shared" si="37"/>
        <v>0</v>
      </c>
      <c r="D36" s="110">
        <f t="shared" si="38"/>
        <v>0</v>
      </c>
      <c r="E36" s="108"/>
      <c r="F36" s="105"/>
      <c r="G36" s="108"/>
      <c r="H36" s="102"/>
      <c r="I36" s="109"/>
      <c r="J36" s="103"/>
      <c r="K36" s="108"/>
      <c r="L36" s="102"/>
      <c r="M36" s="109"/>
      <c r="N36" s="105"/>
      <c r="O36" s="108"/>
      <c r="P36" s="102"/>
      <c r="Q36" s="109"/>
      <c r="R36" s="129"/>
      <c r="S36" s="142"/>
    </row>
    <row r="37" spans="1:19" x14ac:dyDescent="0.25">
      <c r="A37" s="123"/>
      <c r="B37" s="127"/>
      <c r="C37" s="122">
        <f t="shared" si="37"/>
        <v>0</v>
      </c>
      <c r="D37" s="110">
        <f t="shared" si="38"/>
        <v>0</v>
      </c>
      <c r="E37" s="108"/>
      <c r="F37" s="105"/>
      <c r="G37" s="108"/>
      <c r="H37" s="102"/>
      <c r="I37" s="109"/>
      <c r="J37" s="103"/>
      <c r="K37" s="108"/>
      <c r="L37" s="102"/>
      <c r="M37" s="109"/>
      <c r="N37" s="105"/>
      <c r="O37" s="108"/>
      <c r="P37" s="102"/>
      <c r="Q37" s="109"/>
      <c r="R37" s="129"/>
      <c r="S37" s="142"/>
    </row>
    <row r="38" spans="1:19" s="166" customFormat="1" ht="15.75" thickBot="1" x14ac:dyDescent="0.3">
      <c r="A38" s="156" t="s">
        <v>15</v>
      </c>
      <c r="B38" s="157">
        <f>SUM(B31:B37)</f>
        <v>0</v>
      </c>
      <c r="C38" s="158">
        <f t="shared" ref="C38" si="39">SUM(E38:R38)</f>
        <v>0</v>
      </c>
      <c r="D38" s="159">
        <f t="shared" ref="D38" si="40">B38-C38</f>
        <v>0</v>
      </c>
      <c r="E38" s="160">
        <f>SUM(E31:E37)</f>
        <v>0</v>
      </c>
      <c r="F38" s="161">
        <f t="shared" ref="F38" si="41">SUM(F31:F37)</f>
        <v>0</v>
      </c>
      <c r="G38" s="160">
        <f t="shared" ref="G38" si="42">SUM(G31:G37)</f>
        <v>0</v>
      </c>
      <c r="H38" s="162">
        <f t="shared" ref="H38" si="43">SUM(H31:H37)</f>
        <v>0</v>
      </c>
      <c r="I38" s="162">
        <f t="shared" ref="I38" si="44">SUM(I31:I37)</f>
        <v>0</v>
      </c>
      <c r="J38" s="163">
        <f t="shared" ref="J38" si="45">SUM(J31:J37)</f>
        <v>0</v>
      </c>
      <c r="K38" s="160">
        <f t="shared" ref="K38" si="46">SUM(K31:K37)</f>
        <v>0</v>
      </c>
      <c r="L38" s="162">
        <f t="shared" ref="L38" si="47">SUM(L31:L37)</f>
        <v>0</v>
      </c>
      <c r="M38" s="162">
        <f t="shared" ref="M38" si="48">SUM(M31:M37)</f>
        <v>0</v>
      </c>
      <c r="N38" s="161">
        <f t="shared" ref="N38" si="49">SUM(N31:N37)</f>
        <v>0</v>
      </c>
      <c r="O38" s="160">
        <f t="shared" ref="O38" si="50">SUM(O31:O37)</f>
        <v>0</v>
      </c>
      <c r="P38" s="162">
        <f t="shared" ref="P38" si="51">SUM(P31:P37)</f>
        <v>0</v>
      </c>
      <c r="Q38" s="162">
        <f t="shared" ref="Q38" si="52">SUM(Q31:Q37)</f>
        <v>0</v>
      </c>
      <c r="R38" s="164">
        <f t="shared" ref="R38" si="53">SUM(R31:R37)</f>
        <v>0</v>
      </c>
      <c r="S38" s="165"/>
    </row>
    <row r="39" spans="1:19" s="98" customFormat="1" ht="18.75" x14ac:dyDescent="0.25">
      <c r="A39" s="188" t="s">
        <v>123</v>
      </c>
      <c r="B39" s="182"/>
      <c r="C39" s="183"/>
      <c r="D39" s="184"/>
      <c r="E39" s="183"/>
      <c r="F39" s="185"/>
      <c r="G39" s="183"/>
      <c r="H39" s="182"/>
      <c r="I39" s="182"/>
      <c r="J39" s="186"/>
      <c r="K39" s="183"/>
      <c r="L39" s="182"/>
      <c r="M39" s="182"/>
      <c r="N39" s="185"/>
      <c r="O39" s="183"/>
      <c r="P39" s="182"/>
      <c r="Q39" s="182"/>
      <c r="R39" s="187"/>
      <c r="S39" s="144"/>
    </row>
    <row r="40" spans="1:19" x14ac:dyDescent="0.25">
      <c r="A40" s="125"/>
      <c r="B40" s="127"/>
      <c r="C40" s="122">
        <f>SUM(E40:R40)</f>
        <v>0</v>
      </c>
      <c r="D40" s="110">
        <f>B40-C40</f>
        <v>0</v>
      </c>
      <c r="E40" s="108"/>
      <c r="F40" s="105"/>
      <c r="G40" s="108"/>
      <c r="H40" s="102"/>
      <c r="I40" s="109"/>
      <c r="J40" s="103"/>
      <c r="K40" s="108"/>
      <c r="L40" s="102"/>
      <c r="M40" s="109"/>
      <c r="N40" s="105"/>
      <c r="O40" s="108"/>
      <c r="P40" s="102"/>
      <c r="Q40" s="109"/>
      <c r="R40" s="129"/>
      <c r="S40" s="142"/>
    </row>
    <row r="41" spans="1:19" x14ac:dyDescent="0.25">
      <c r="A41" s="125"/>
      <c r="B41" s="127"/>
      <c r="C41" s="122">
        <f t="shared" ref="C41:C46" si="54">SUM(E41:R41)</f>
        <v>0</v>
      </c>
      <c r="D41" s="110">
        <f t="shared" ref="D41:D46" si="55">B41-C41</f>
        <v>0</v>
      </c>
      <c r="E41" s="108"/>
      <c r="F41" s="105"/>
      <c r="G41" s="108"/>
      <c r="H41" s="102"/>
      <c r="I41" s="109"/>
      <c r="J41" s="103"/>
      <c r="K41" s="108"/>
      <c r="L41" s="102"/>
      <c r="M41" s="109"/>
      <c r="N41" s="105"/>
      <c r="O41" s="108"/>
      <c r="P41" s="102"/>
      <c r="Q41" s="109"/>
      <c r="R41" s="129"/>
      <c r="S41" s="142"/>
    </row>
    <row r="42" spans="1:19" x14ac:dyDescent="0.25">
      <c r="A42" s="125"/>
      <c r="B42" s="127"/>
      <c r="C42" s="122">
        <f t="shared" si="54"/>
        <v>0</v>
      </c>
      <c r="D42" s="110">
        <f t="shared" si="55"/>
        <v>0</v>
      </c>
      <c r="E42" s="108"/>
      <c r="F42" s="105"/>
      <c r="G42" s="108"/>
      <c r="H42" s="102"/>
      <c r="I42" s="109"/>
      <c r="J42" s="103"/>
      <c r="K42" s="108"/>
      <c r="L42" s="102"/>
      <c r="M42" s="109"/>
      <c r="N42" s="105"/>
      <c r="O42" s="108"/>
      <c r="P42" s="102"/>
      <c r="Q42" s="109"/>
      <c r="R42" s="129"/>
      <c r="S42" s="142"/>
    </row>
    <row r="43" spans="1:19" x14ac:dyDescent="0.25">
      <c r="A43" s="126"/>
      <c r="B43" s="127"/>
      <c r="C43" s="122">
        <f t="shared" si="54"/>
        <v>0</v>
      </c>
      <c r="D43" s="110">
        <f t="shared" si="55"/>
        <v>0</v>
      </c>
      <c r="E43" s="108"/>
      <c r="F43" s="105"/>
      <c r="G43" s="108"/>
      <c r="H43" s="102"/>
      <c r="I43" s="109"/>
      <c r="J43" s="103"/>
      <c r="K43" s="108"/>
      <c r="L43" s="102"/>
      <c r="M43" s="109"/>
      <c r="N43" s="105"/>
      <c r="O43" s="108"/>
      <c r="P43" s="102"/>
      <c r="Q43" s="109"/>
      <c r="R43" s="129"/>
      <c r="S43" s="142"/>
    </row>
    <row r="44" spans="1:19" x14ac:dyDescent="0.25">
      <c r="A44" s="125"/>
      <c r="B44" s="127"/>
      <c r="C44" s="122">
        <f t="shared" si="54"/>
        <v>0</v>
      </c>
      <c r="D44" s="110">
        <f t="shared" si="55"/>
        <v>0</v>
      </c>
      <c r="E44" s="108"/>
      <c r="F44" s="105"/>
      <c r="G44" s="108"/>
      <c r="H44" s="102"/>
      <c r="I44" s="109"/>
      <c r="J44" s="103"/>
      <c r="K44" s="108"/>
      <c r="L44" s="102"/>
      <c r="M44" s="109"/>
      <c r="N44" s="105"/>
      <c r="O44" s="108"/>
      <c r="P44" s="102"/>
      <c r="Q44" s="109"/>
      <c r="R44" s="129"/>
      <c r="S44" s="142"/>
    </row>
    <row r="45" spans="1:19" x14ac:dyDescent="0.25">
      <c r="A45" s="126"/>
      <c r="B45" s="127"/>
      <c r="C45" s="122">
        <f t="shared" si="54"/>
        <v>0</v>
      </c>
      <c r="D45" s="110">
        <f t="shared" si="55"/>
        <v>0</v>
      </c>
      <c r="E45" s="108"/>
      <c r="F45" s="105"/>
      <c r="G45" s="108"/>
      <c r="H45" s="102"/>
      <c r="I45" s="109"/>
      <c r="J45" s="103"/>
      <c r="K45" s="108"/>
      <c r="L45" s="102"/>
      <c r="M45" s="109"/>
      <c r="N45" s="105"/>
      <c r="O45" s="108"/>
      <c r="P45" s="102"/>
      <c r="Q45" s="109"/>
      <c r="R45" s="129"/>
      <c r="S45" s="142"/>
    </row>
    <row r="46" spans="1:19" x14ac:dyDescent="0.25">
      <c r="A46" s="125"/>
      <c r="B46" s="127"/>
      <c r="C46" s="122">
        <f t="shared" si="54"/>
        <v>0</v>
      </c>
      <c r="D46" s="110">
        <f t="shared" si="55"/>
        <v>0</v>
      </c>
      <c r="E46" s="108"/>
      <c r="F46" s="105"/>
      <c r="G46" s="108"/>
      <c r="H46" s="102"/>
      <c r="I46" s="109"/>
      <c r="J46" s="103"/>
      <c r="K46" s="108"/>
      <c r="L46" s="102"/>
      <c r="M46" s="109"/>
      <c r="N46" s="105"/>
      <c r="O46" s="108"/>
      <c r="P46" s="102"/>
      <c r="Q46" s="109"/>
      <c r="R46" s="129"/>
      <c r="S46" s="142"/>
    </row>
    <row r="47" spans="1:19" s="166" customFormat="1" ht="35.1" customHeight="1" thickBot="1" x14ac:dyDescent="0.3">
      <c r="A47" s="156" t="s">
        <v>17</v>
      </c>
      <c r="B47" s="157">
        <f>SUM(B40:B46)</f>
        <v>0</v>
      </c>
      <c r="C47" s="136">
        <f t="shared" ref="C47" si="56">SUM(E47:R47)</f>
        <v>0</v>
      </c>
      <c r="D47" s="159">
        <f t="shared" ref="D47" si="57">B47-C47</f>
        <v>0</v>
      </c>
      <c r="E47" s="167">
        <f>SUM(E40:E46)</f>
        <v>0</v>
      </c>
      <c r="F47" s="161">
        <f t="shared" ref="F47" si="58">SUM(F40:F46)</f>
        <v>0</v>
      </c>
      <c r="G47" s="167">
        <f t="shared" ref="G47" si="59">SUM(G40:G46)</f>
        <v>0</v>
      </c>
      <c r="H47" s="162">
        <f t="shared" ref="H47" si="60">SUM(H40:H46)</f>
        <v>0</v>
      </c>
      <c r="I47" s="162">
        <f t="shared" ref="I47" si="61">SUM(I40:I46)</f>
        <v>0</v>
      </c>
      <c r="J47" s="163">
        <f t="shared" ref="J47" si="62">SUM(J40:J46)</f>
        <v>0</v>
      </c>
      <c r="K47" s="167">
        <f t="shared" ref="K47" si="63">SUM(K40:K46)</f>
        <v>0</v>
      </c>
      <c r="L47" s="162">
        <f t="shared" ref="L47" si="64">SUM(L40:L46)</f>
        <v>0</v>
      </c>
      <c r="M47" s="162">
        <f t="shared" ref="M47" si="65">SUM(M40:M46)</f>
        <v>0</v>
      </c>
      <c r="N47" s="161">
        <f t="shared" ref="N47" si="66">SUM(N40:N46)</f>
        <v>0</v>
      </c>
      <c r="O47" s="167">
        <f t="shared" ref="O47" si="67">SUM(O40:O46)</f>
        <v>0</v>
      </c>
      <c r="P47" s="162">
        <f t="shared" ref="P47" si="68">SUM(P40:P46)</f>
        <v>0</v>
      </c>
      <c r="Q47" s="162">
        <f t="shared" ref="Q47" si="69">SUM(Q40:Q46)</f>
        <v>0</v>
      </c>
      <c r="R47" s="164">
        <f t="shared" ref="R47" si="70">SUM(R40:R46)</f>
        <v>0</v>
      </c>
      <c r="S47" s="165"/>
    </row>
    <row r="48" spans="1:19" s="98" customFormat="1" ht="56.25" x14ac:dyDescent="0.25">
      <c r="A48" s="188" t="s">
        <v>124</v>
      </c>
      <c r="B48" s="182"/>
      <c r="C48" s="183"/>
      <c r="D48" s="184"/>
      <c r="E48" s="183"/>
      <c r="F48" s="185"/>
      <c r="G48" s="183"/>
      <c r="H48" s="182"/>
      <c r="I48" s="182"/>
      <c r="J48" s="186"/>
      <c r="K48" s="183"/>
      <c r="L48" s="182"/>
      <c r="M48" s="182"/>
      <c r="N48" s="185"/>
      <c r="O48" s="183"/>
      <c r="P48" s="182"/>
      <c r="Q48" s="182"/>
      <c r="R48" s="187"/>
      <c r="S48" s="144"/>
    </row>
    <row r="49" spans="1:19" x14ac:dyDescent="0.25">
      <c r="A49" s="125"/>
      <c r="B49" s="127"/>
      <c r="C49" s="122">
        <f>SUM(E49:R49)</f>
        <v>0</v>
      </c>
      <c r="D49" s="110">
        <f>B49-C49</f>
        <v>0</v>
      </c>
      <c r="E49" s="108"/>
      <c r="F49" s="105"/>
      <c r="G49" s="108"/>
      <c r="H49" s="102"/>
      <c r="I49" s="109"/>
      <c r="J49" s="103"/>
      <c r="K49" s="108"/>
      <c r="L49" s="102"/>
      <c r="M49" s="109"/>
      <c r="N49" s="105"/>
      <c r="O49" s="108"/>
      <c r="P49" s="102"/>
      <c r="Q49" s="109"/>
      <c r="R49" s="129"/>
      <c r="S49" s="142"/>
    </row>
    <row r="50" spans="1:19" x14ac:dyDescent="0.25">
      <c r="A50" s="125"/>
      <c r="B50" s="127"/>
      <c r="C50" s="122">
        <f t="shared" ref="C50:C55" si="71">SUM(E50:R50)</f>
        <v>0</v>
      </c>
      <c r="D50" s="110">
        <f t="shared" ref="D50:D55" si="72">B50-C50</f>
        <v>0</v>
      </c>
      <c r="E50" s="108"/>
      <c r="F50" s="105"/>
      <c r="G50" s="108"/>
      <c r="H50" s="102"/>
      <c r="I50" s="109"/>
      <c r="J50" s="103"/>
      <c r="K50" s="108"/>
      <c r="L50" s="102"/>
      <c r="M50" s="109"/>
      <c r="N50" s="105"/>
      <c r="O50" s="108"/>
      <c r="P50" s="102"/>
      <c r="Q50" s="109"/>
      <c r="R50" s="129"/>
      <c r="S50" s="142"/>
    </row>
    <row r="51" spans="1:19" x14ac:dyDescent="0.25">
      <c r="A51" s="125"/>
      <c r="B51" s="127"/>
      <c r="C51" s="122">
        <f t="shared" si="71"/>
        <v>0</v>
      </c>
      <c r="D51" s="110">
        <f t="shared" si="72"/>
        <v>0</v>
      </c>
      <c r="E51" s="108"/>
      <c r="F51" s="105"/>
      <c r="G51" s="108"/>
      <c r="H51" s="102"/>
      <c r="I51" s="109"/>
      <c r="J51" s="103"/>
      <c r="K51" s="108"/>
      <c r="L51" s="102"/>
      <c r="M51" s="109"/>
      <c r="N51" s="105"/>
      <c r="O51" s="108"/>
      <c r="P51" s="102"/>
      <c r="Q51" s="109"/>
      <c r="R51" s="129"/>
      <c r="S51" s="142"/>
    </row>
    <row r="52" spans="1:19" x14ac:dyDescent="0.25">
      <c r="A52" s="125"/>
      <c r="B52" s="127"/>
      <c r="C52" s="122">
        <f t="shared" si="71"/>
        <v>0</v>
      </c>
      <c r="D52" s="110">
        <f t="shared" si="72"/>
        <v>0</v>
      </c>
      <c r="E52" s="108"/>
      <c r="F52" s="105"/>
      <c r="G52" s="108"/>
      <c r="H52" s="102"/>
      <c r="I52" s="109"/>
      <c r="J52" s="103"/>
      <c r="K52" s="108"/>
      <c r="L52" s="102"/>
      <c r="M52" s="109"/>
      <c r="N52" s="105"/>
      <c r="O52" s="108"/>
      <c r="P52" s="102"/>
      <c r="Q52" s="109"/>
      <c r="R52" s="129"/>
      <c r="S52" s="142"/>
    </row>
    <row r="53" spans="1:19" x14ac:dyDescent="0.25">
      <c r="A53" s="125"/>
      <c r="B53" s="127"/>
      <c r="C53" s="122">
        <f t="shared" si="71"/>
        <v>0</v>
      </c>
      <c r="D53" s="110">
        <f t="shared" si="72"/>
        <v>0</v>
      </c>
      <c r="E53" s="108"/>
      <c r="F53" s="105"/>
      <c r="G53" s="108"/>
      <c r="H53" s="102"/>
      <c r="I53" s="109"/>
      <c r="J53" s="103"/>
      <c r="K53" s="108"/>
      <c r="L53" s="102"/>
      <c r="M53" s="109"/>
      <c r="N53" s="105"/>
      <c r="O53" s="108"/>
      <c r="P53" s="102"/>
      <c r="Q53" s="109"/>
      <c r="R53" s="129"/>
      <c r="S53" s="142"/>
    </row>
    <row r="54" spans="1:19" x14ac:dyDescent="0.25">
      <c r="A54" s="123"/>
      <c r="B54" s="127"/>
      <c r="C54" s="122">
        <f t="shared" si="71"/>
        <v>0</v>
      </c>
      <c r="D54" s="110">
        <f t="shared" si="72"/>
        <v>0</v>
      </c>
      <c r="E54" s="108"/>
      <c r="F54" s="105"/>
      <c r="G54" s="108"/>
      <c r="H54" s="102"/>
      <c r="I54" s="109"/>
      <c r="J54" s="103"/>
      <c r="K54" s="108"/>
      <c r="L54" s="102"/>
      <c r="M54" s="109"/>
      <c r="N54" s="105"/>
      <c r="O54" s="108"/>
      <c r="P54" s="102"/>
      <c r="Q54" s="109"/>
      <c r="R54" s="129"/>
      <c r="S54" s="142"/>
    </row>
    <row r="55" spans="1:19" x14ac:dyDescent="0.25">
      <c r="A55" s="123"/>
      <c r="B55" s="127"/>
      <c r="C55" s="122">
        <f t="shared" si="71"/>
        <v>0</v>
      </c>
      <c r="D55" s="110">
        <f t="shared" si="72"/>
        <v>0</v>
      </c>
      <c r="E55" s="108"/>
      <c r="F55" s="105"/>
      <c r="G55" s="108"/>
      <c r="H55" s="102"/>
      <c r="I55" s="109"/>
      <c r="J55" s="103"/>
      <c r="K55" s="108"/>
      <c r="L55" s="102"/>
      <c r="M55" s="109"/>
      <c r="N55" s="105"/>
      <c r="O55" s="108"/>
      <c r="P55" s="102"/>
      <c r="Q55" s="109"/>
      <c r="R55" s="129"/>
      <c r="S55" s="142"/>
    </row>
    <row r="56" spans="1:19" s="177" customFormat="1" ht="35.1" customHeight="1" thickBot="1" x14ac:dyDescent="0.3">
      <c r="A56" s="168" t="s">
        <v>130</v>
      </c>
      <c r="B56" s="169">
        <f>SUM(B49:B55)</f>
        <v>0</v>
      </c>
      <c r="C56" s="170">
        <f t="shared" ref="C56" si="73">SUM(E56:R56)</f>
        <v>0</v>
      </c>
      <c r="D56" s="171">
        <f t="shared" ref="D56" si="74">B56-C56</f>
        <v>0</v>
      </c>
      <c r="E56" s="172">
        <f>SUM(E49:E55)</f>
        <v>0</v>
      </c>
      <c r="F56" s="173">
        <f t="shared" ref="F56" si="75">SUM(F49:F55)</f>
        <v>0</v>
      </c>
      <c r="G56" s="172">
        <f t="shared" ref="G56" si="76">SUM(G49:G55)</f>
        <v>0</v>
      </c>
      <c r="H56" s="174">
        <f t="shared" ref="H56" si="77">SUM(H49:H55)</f>
        <v>0</v>
      </c>
      <c r="I56" s="174">
        <f t="shared" ref="I56" si="78">SUM(I49:I55)</f>
        <v>0</v>
      </c>
      <c r="J56" s="175">
        <f t="shared" ref="J56" si="79">SUM(J49:J55)</f>
        <v>0</v>
      </c>
      <c r="K56" s="172">
        <f t="shared" ref="K56" si="80">SUM(K49:K55)</f>
        <v>0</v>
      </c>
      <c r="L56" s="174">
        <f t="shared" ref="L56" si="81">SUM(L49:L55)</f>
        <v>0</v>
      </c>
      <c r="M56" s="174">
        <f t="shared" ref="M56" si="82">SUM(M49:M55)</f>
        <v>0</v>
      </c>
      <c r="N56" s="173">
        <f t="shared" ref="N56" si="83">SUM(N49:N55)</f>
        <v>0</v>
      </c>
      <c r="O56" s="172">
        <f t="shared" ref="O56" si="84">SUM(O49:O55)</f>
        <v>0</v>
      </c>
      <c r="P56" s="174">
        <f t="shared" ref="P56" si="85">SUM(P49:P55)</f>
        <v>0</v>
      </c>
      <c r="Q56" s="174">
        <f t="shared" ref="Q56" si="86">SUM(Q49:Q55)</f>
        <v>0</v>
      </c>
      <c r="R56" s="176">
        <f t="shared" ref="R56" si="87">SUM(R49:R55)</f>
        <v>0</v>
      </c>
      <c r="S56" s="165"/>
    </row>
    <row r="57" spans="1:19" s="98" customFormat="1" ht="56.25" x14ac:dyDescent="0.25">
      <c r="A57" s="181" t="s">
        <v>125</v>
      </c>
      <c r="B57" s="182"/>
      <c r="C57" s="183"/>
      <c r="D57" s="184"/>
      <c r="E57" s="183"/>
      <c r="F57" s="185"/>
      <c r="G57" s="183"/>
      <c r="H57" s="182"/>
      <c r="I57" s="182"/>
      <c r="J57" s="186"/>
      <c r="K57" s="183"/>
      <c r="L57" s="182"/>
      <c r="M57" s="182"/>
      <c r="N57" s="185"/>
      <c r="O57" s="183"/>
      <c r="P57" s="182"/>
      <c r="Q57" s="182"/>
      <c r="R57" s="187"/>
      <c r="S57" s="144"/>
    </row>
    <row r="58" spans="1:19" x14ac:dyDescent="0.25">
      <c r="A58" s="125"/>
      <c r="B58" s="127"/>
      <c r="C58" s="122">
        <f>SUM(E58:R58)</f>
        <v>0</v>
      </c>
      <c r="D58" s="110">
        <f>B58-C58</f>
        <v>0</v>
      </c>
      <c r="E58" s="108"/>
      <c r="F58" s="105"/>
      <c r="G58" s="108"/>
      <c r="H58" s="102"/>
      <c r="I58" s="109"/>
      <c r="J58" s="103"/>
      <c r="K58" s="108"/>
      <c r="L58" s="102"/>
      <c r="M58" s="109"/>
      <c r="N58" s="105"/>
      <c r="O58" s="108"/>
      <c r="P58" s="102"/>
      <c r="Q58" s="109"/>
      <c r="R58" s="129"/>
      <c r="S58" s="143"/>
    </row>
    <row r="59" spans="1:19" x14ac:dyDescent="0.25">
      <c r="A59" s="125"/>
      <c r="B59" s="127"/>
      <c r="C59" s="122">
        <f t="shared" ref="C59:C64" si="88">SUM(E59:R59)</f>
        <v>0</v>
      </c>
      <c r="D59" s="110">
        <f t="shared" ref="D59:D64" si="89">B59-C59</f>
        <v>0</v>
      </c>
      <c r="E59" s="108"/>
      <c r="F59" s="105"/>
      <c r="G59" s="108"/>
      <c r="H59" s="102"/>
      <c r="I59" s="109"/>
      <c r="J59" s="103"/>
      <c r="K59" s="108"/>
      <c r="L59" s="102"/>
      <c r="M59" s="109"/>
      <c r="N59" s="105"/>
      <c r="O59" s="108"/>
      <c r="P59" s="102"/>
      <c r="Q59" s="109"/>
      <c r="R59" s="129"/>
      <c r="S59" s="143"/>
    </row>
    <row r="60" spans="1:19" x14ac:dyDescent="0.25">
      <c r="A60" s="125"/>
      <c r="B60" s="127"/>
      <c r="C60" s="122">
        <f t="shared" si="88"/>
        <v>0</v>
      </c>
      <c r="D60" s="110">
        <f t="shared" si="89"/>
        <v>0</v>
      </c>
      <c r="E60" s="108"/>
      <c r="F60" s="105"/>
      <c r="G60" s="108"/>
      <c r="H60" s="102"/>
      <c r="I60" s="109"/>
      <c r="J60" s="103"/>
      <c r="K60" s="108"/>
      <c r="L60" s="102"/>
      <c r="M60" s="109"/>
      <c r="N60" s="105"/>
      <c r="O60" s="108"/>
      <c r="P60" s="102"/>
      <c r="Q60" s="109"/>
      <c r="R60" s="129"/>
      <c r="S60" s="143"/>
    </row>
    <row r="61" spans="1:19" x14ac:dyDescent="0.25">
      <c r="A61" s="125"/>
      <c r="B61" s="127"/>
      <c r="C61" s="122">
        <f t="shared" si="88"/>
        <v>0</v>
      </c>
      <c r="D61" s="110">
        <f t="shared" si="89"/>
        <v>0</v>
      </c>
      <c r="E61" s="108"/>
      <c r="F61" s="105"/>
      <c r="G61" s="108"/>
      <c r="H61" s="102"/>
      <c r="I61" s="109"/>
      <c r="J61" s="103"/>
      <c r="K61" s="108"/>
      <c r="L61" s="102"/>
      <c r="M61" s="109"/>
      <c r="N61" s="105"/>
      <c r="O61" s="108"/>
      <c r="P61" s="102"/>
      <c r="Q61" s="109"/>
      <c r="R61" s="129"/>
      <c r="S61" s="143"/>
    </row>
    <row r="62" spans="1:19" x14ac:dyDescent="0.25">
      <c r="A62" s="125"/>
      <c r="B62" s="127"/>
      <c r="C62" s="122">
        <f t="shared" si="88"/>
        <v>0</v>
      </c>
      <c r="D62" s="110">
        <f t="shared" si="89"/>
        <v>0</v>
      </c>
      <c r="E62" s="108"/>
      <c r="F62" s="105"/>
      <c r="G62" s="108"/>
      <c r="H62" s="102"/>
      <c r="I62" s="109"/>
      <c r="J62" s="103"/>
      <c r="K62" s="108"/>
      <c r="L62" s="102"/>
      <c r="M62" s="109"/>
      <c r="N62" s="105"/>
      <c r="O62" s="108"/>
      <c r="P62" s="102"/>
      <c r="Q62" s="109"/>
      <c r="R62" s="129"/>
      <c r="S62" s="143"/>
    </row>
    <row r="63" spans="1:19" x14ac:dyDescent="0.25">
      <c r="A63" s="125"/>
      <c r="B63" s="127"/>
      <c r="C63" s="122">
        <f t="shared" si="88"/>
        <v>0</v>
      </c>
      <c r="D63" s="110">
        <f t="shared" si="89"/>
        <v>0</v>
      </c>
      <c r="E63" s="108"/>
      <c r="F63" s="105"/>
      <c r="G63" s="108"/>
      <c r="H63" s="102"/>
      <c r="I63" s="109"/>
      <c r="J63" s="103"/>
      <c r="K63" s="108"/>
      <c r="L63" s="102"/>
      <c r="M63" s="109"/>
      <c r="N63" s="105"/>
      <c r="O63" s="108"/>
      <c r="P63" s="102"/>
      <c r="Q63" s="109"/>
      <c r="R63" s="129"/>
      <c r="S63" s="143"/>
    </row>
    <row r="64" spans="1:19" x14ac:dyDescent="0.25">
      <c r="A64" s="125"/>
      <c r="B64" s="127"/>
      <c r="C64" s="122">
        <f t="shared" si="88"/>
        <v>0</v>
      </c>
      <c r="D64" s="110">
        <f t="shared" si="89"/>
        <v>0</v>
      </c>
      <c r="E64" s="108"/>
      <c r="F64" s="105"/>
      <c r="G64" s="108"/>
      <c r="H64" s="102"/>
      <c r="I64" s="109"/>
      <c r="J64" s="103"/>
      <c r="K64" s="108"/>
      <c r="L64" s="102"/>
      <c r="M64" s="109"/>
      <c r="N64" s="105"/>
      <c r="O64" s="108"/>
      <c r="P64" s="102"/>
      <c r="Q64" s="109"/>
      <c r="R64" s="129"/>
      <c r="S64" s="143"/>
    </row>
    <row r="65" spans="1:53" s="166" customFormat="1" ht="35.1" customHeight="1" thickBot="1" x14ac:dyDescent="0.3">
      <c r="A65" s="156" t="s">
        <v>21</v>
      </c>
      <c r="B65" s="157">
        <f>SUM(B58:B64)</f>
        <v>0</v>
      </c>
      <c r="C65" s="136">
        <f t="shared" ref="C65:C66" si="90">SUM(E65:R65)</f>
        <v>0</v>
      </c>
      <c r="D65" s="159">
        <f t="shared" ref="D65:D66" si="91">B65-C65</f>
        <v>0</v>
      </c>
      <c r="E65" s="167">
        <f>SUM(E58:E64)</f>
        <v>0</v>
      </c>
      <c r="F65" s="161">
        <f t="shared" ref="F65" si="92">SUM(F58:F64)</f>
        <v>0</v>
      </c>
      <c r="G65" s="167">
        <f t="shared" ref="G65" si="93">SUM(G58:G64)</f>
        <v>0</v>
      </c>
      <c r="H65" s="162">
        <f t="shared" ref="H65" si="94">SUM(H58:H64)</f>
        <v>0</v>
      </c>
      <c r="I65" s="162">
        <f t="shared" ref="I65" si="95">SUM(I58:I64)</f>
        <v>0</v>
      </c>
      <c r="J65" s="163">
        <f t="shared" ref="J65" si="96">SUM(J58:J64)</f>
        <v>0</v>
      </c>
      <c r="K65" s="167">
        <f t="shared" ref="K65" si="97">SUM(K58:K64)</f>
        <v>0</v>
      </c>
      <c r="L65" s="162">
        <f t="shared" ref="L65" si="98">SUM(L58:L64)</f>
        <v>0</v>
      </c>
      <c r="M65" s="162">
        <f t="shared" ref="M65" si="99">SUM(M58:M64)</f>
        <v>0</v>
      </c>
      <c r="N65" s="161">
        <f t="shared" ref="N65" si="100">SUM(N58:N64)</f>
        <v>0</v>
      </c>
      <c r="O65" s="167">
        <f t="shared" ref="O65" si="101">SUM(O58:O64)</f>
        <v>0</v>
      </c>
      <c r="P65" s="162">
        <f t="shared" ref="P65" si="102">SUM(P58:P64)</f>
        <v>0</v>
      </c>
      <c r="Q65" s="162">
        <f t="shared" ref="Q65" si="103">SUM(Q58:Q64)</f>
        <v>0</v>
      </c>
      <c r="R65" s="164">
        <f t="shared" ref="R65" si="104">SUM(R58:R64)</f>
        <v>0</v>
      </c>
      <c r="S65" s="178"/>
    </row>
    <row r="66" spans="1:53" s="155" customFormat="1" ht="35.1" customHeight="1" thickBot="1" x14ac:dyDescent="0.3">
      <c r="A66" s="145" t="s">
        <v>127</v>
      </c>
      <c r="B66" s="146">
        <f>B69*(B70)</f>
        <v>0</v>
      </c>
      <c r="C66" s="147">
        <f t="shared" si="90"/>
        <v>0</v>
      </c>
      <c r="D66" s="148">
        <f t="shared" si="91"/>
        <v>0</v>
      </c>
      <c r="E66" s="149"/>
      <c r="F66" s="150"/>
      <c r="G66" s="149"/>
      <c r="H66" s="151"/>
      <c r="I66" s="151"/>
      <c r="J66" s="152"/>
      <c r="K66" s="149"/>
      <c r="L66" s="151"/>
      <c r="M66" s="151"/>
      <c r="N66" s="150"/>
      <c r="O66" s="149"/>
      <c r="P66" s="151"/>
      <c r="Q66" s="151"/>
      <c r="R66" s="153"/>
      <c r="S66" s="154"/>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row>
    <row r="67" spans="1:53" s="98" customFormat="1" ht="15.75" thickTop="1" x14ac:dyDescent="0.25">
      <c r="A67" s="118" t="s">
        <v>32</v>
      </c>
      <c r="B67" s="114">
        <f>SUM(B11,B20,B29,B38,B56,B47,B65)</f>
        <v>0</v>
      </c>
      <c r="C67" s="99">
        <f t="shared" ref="C67:R67" si="105">SUM(C11,C20,C29,C38,C56,C47,C65)</f>
        <v>0</v>
      </c>
      <c r="D67" s="139">
        <f t="shared" si="105"/>
        <v>0</v>
      </c>
      <c r="E67" s="114">
        <f t="shared" si="105"/>
        <v>0</v>
      </c>
      <c r="F67" s="99">
        <f t="shared" si="105"/>
        <v>0</v>
      </c>
      <c r="G67" s="99">
        <f t="shared" si="105"/>
        <v>0</v>
      </c>
      <c r="H67" s="99">
        <f t="shared" si="105"/>
        <v>0</v>
      </c>
      <c r="I67" s="99">
        <f t="shared" si="105"/>
        <v>0</v>
      </c>
      <c r="J67" s="99">
        <f t="shared" si="105"/>
        <v>0</v>
      </c>
      <c r="K67" s="99">
        <f t="shared" si="105"/>
        <v>0</v>
      </c>
      <c r="L67" s="99">
        <f t="shared" si="105"/>
        <v>0</v>
      </c>
      <c r="M67" s="99">
        <f t="shared" si="105"/>
        <v>0</v>
      </c>
      <c r="N67" s="99">
        <f t="shared" si="105"/>
        <v>0</v>
      </c>
      <c r="O67" s="99">
        <f t="shared" si="105"/>
        <v>0</v>
      </c>
      <c r="P67" s="99">
        <f t="shared" si="105"/>
        <v>0</v>
      </c>
      <c r="Q67" s="99">
        <f t="shared" si="105"/>
        <v>0</v>
      </c>
      <c r="R67" s="99">
        <f t="shared" si="105"/>
        <v>0</v>
      </c>
      <c r="S67" s="133"/>
    </row>
    <row r="68" spans="1:53" x14ac:dyDescent="0.25">
      <c r="A68" s="119" t="s">
        <v>129</v>
      </c>
      <c r="B68" s="115">
        <f>B56</f>
        <v>0</v>
      </c>
      <c r="C68" s="100">
        <f t="shared" ref="C68:R68" si="106">C56</f>
        <v>0</v>
      </c>
      <c r="D68" s="140">
        <f t="shared" si="106"/>
        <v>0</v>
      </c>
      <c r="E68" s="137">
        <f t="shared" si="106"/>
        <v>0</v>
      </c>
      <c r="F68" s="100">
        <f t="shared" si="106"/>
        <v>0</v>
      </c>
      <c r="G68" s="100">
        <f t="shared" si="106"/>
        <v>0</v>
      </c>
      <c r="H68" s="100">
        <f t="shared" si="106"/>
        <v>0</v>
      </c>
      <c r="I68" s="100">
        <f t="shared" si="106"/>
        <v>0</v>
      </c>
      <c r="J68" s="100">
        <f t="shared" si="106"/>
        <v>0</v>
      </c>
      <c r="K68" s="100">
        <f t="shared" si="106"/>
        <v>0</v>
      </c>
      <c r="L68" s="100">
        <f t="shared" si="106"/>
        <v>0</v>
      </c>
      <c r="M68" s="100">
        <f t="shared" si="106"/>
        <v>0</v>
      </c>
      <c r="N68" s="100">
        <f t="shared" si="106"/>
        <v>0</v>
      </c>
      <c r="O68" s="100">
        <f t="shared" si="106"/>
        <v>0</v>
      </c>
      <c r="P68" s="100">
        <f t="shared" si="106"/>
        <v>0</v>
      </c>
      <c r="Q68" s="100">
        <f t="shared" si="106"/>
        <v>0</v>
      </c>
      <c r="R68" s="130">
        <f t="shared" si="106"/>
        <v>0</v>
      </c>
      <c r="S68" s="134"/>
    </row>
    <row r="69" spans="1:53" ht="15.75" thickBot="1" x14ac:dyDescent="0.3">
      <c r="A69" s="120" t="s">
        <v>52</v>
      </c>
      <c r="B69" s="116">
        <f>B67-B68</f>
        <v>0</v>
      </c>
      <c r="C69" s="97">
        <f t="shared" ref="C69:R69" si="107">C67-C68</f>
        <v>0</v>
      </c>
      <c r="D69" s="141">
        <f t="shared" si="107"/>
        <v>0</v>
      </c>
      <c r="E69" s="138">
        <f t="shared" si="107"/>
        <v>0</v>
      </c>
      <c r="F69" s="97">
        <f t="shared" si="107"/>
        <v>0</v>
      </c>
      <c r="G69" s="97">
        <f t="shared" si="107"/>
        <v>0</v>
      </c>
      <c r="H69" s="97">
        <f t="shared" si="107"/>
        <v>0</v>
      </c>
      <c r="I69" s="97">
        <f t="shared" si="107"/>
        <v>0</v>
      </c>
      <c r="J69" s="97">
        <f t="shared" si="107"/>
        <v>0</v>
      </c>
      <c r="K69" s="97">
        <f t="shared" si="107"/>
        <v>0</v>
      </c>
      <c r="L69" s="97">
        <f t="shared" si="107"/>
        <v>0</v>
      </c>
      <c r="M69" s="97">
        <f t="shared" si="107"/>
        <v>0</v>
      </c>
      <c r="N69" s="97">
        <f t="shared" si="107"/>
        <v>0</v>
      </c>
      <c r="O69" s="97">
        <f t="shared" si="107"/>
        <v>0</v>
      </c>
      <c r="P69" s="97">
        <f t="shared" si="107"/>
        <v>0</v>
      </c>
      <c r="Q69" s="97">
        <f t="shared" si="107"/>
        <v>0</v>
      </c>
      <c r="R69" s="131">
        <f t="shared" si="107"/>
        <v>0</v>
      </c>
      <c r="S69" s="135"/>
    </row>
    <row r="70" spans="1:53" ht="15.75" thickBot="1" x14ac:dyDescent="0.3">
      <c r="A70" s="121" t="s">
        <v>126</v>
      </c>
      <c r="B70" s="117"/>
      <c r="C70" s="111"/>
      <c r="D70" s="111"/>
      <c r="E70" s="111"/>
      <c r="F70" s="111"/>
      <c r="G70" s="111"/>
      <c r="H70" s="111"/>
      <c r="I70" s="111"/>
      <c r="J70" s="111"/>
      <c r="K70" s="111"/>
      <c r="L70" s="111"/>
      <c r="M70" s="111"/>
      <c r="N70" s="111"/>
      <c r="O70" s="111"/>
      <c r="P70" s="111"/>
      <c r="Q70" s="111"/>
      <c r="R70" s="111"/>
      <c r="S70" s="113"/>
    </row>
    <row r="71" spans="1:53" s="98" customFormat="1" x14ac:dyDescent="0.25">
      <c r="A71" s="179" t="s">
        <v>131</v>
      </c>
      <c r="B71" s="180">
        <f>SUM(B67,B66)</f>
        <v>0</v>
      </c>
      <c r="C71" s="112"/>
      <c r="D71" s="112"/>
      <c r="E71" s="112"/>
      <c r="F71" s="112"/>
      <c r="G71" s="112"/>
      <c r="H71" s="112"/>
      <c r="I71" s="112"/>
      <c r="J71" s="112"/>
      <c r="K71" s="112"/>
      <c r="L71" s="112"/>
      <c r="M71" s="112"/>
      <c r="N71" s="112"/>
      <c r="O71" s="112"/>
      <c r="P71" s="112"/>
      <c r="Q71" s="112"/>
      <c r="R71" s="112"/>
      <c r="S71" s="113"/>
    </row>
    <row r="72" spans="1:53" s="98" customFormat="1" ht="15" customHeight="1" x14ac:dyDescent="0.25"/>
    <row r="73" spans="1:53" s="98" customFormat="1" ht="15" customHeight="1" x14ac:dyDescent="0.25"/>
    <row r="74" spans="1:53" s="98" customFormat="1" ht="15" customHeight="1" x14ac:dyDescent="0.25"/>
    <row r="75" spans="1:53" s="98" customFormat="1" ht="15" customHeight="1" x14ac:dyDescent="0.25"/>
    <row r="76" spans="1:53" s="98" customFormat="1" ht="15" customHeight="1" x14ac:dyDescent="0.25"/>
    <row r="77" spans="1:53" s="98" customFormat="1" ht="15" customHeight="1" x14ac:dyDescent="0.25"/>
    <row r="78" spans="1:53" s="98" customFormat="1" ht="15" customHeight="1" x14ac:dyDescent="0.25"/>
    <row r="79" spans="1:53" s="98" customFormat="1" ht="15" customHeight="1" x14ac:dyDescent="0.25"/>
    <row r="80" spans="1:53" s="98" customFormat="1" ht="15" customHeight="1" x14ac:dyDescent="0.25"/>
    <row r="81" s="98" customFormat="1" ht="15" customHeight="1" x14ac:dyDescent="0.25"/>
    <row r="82" s="98" customFormat="1" ht="15" customHeight="1" x14ac:dyDescent="0.25"/>
    <row r="83" s="98" customFormat="1" ht="15" customHeight="1" x14ac:dyDescent="0.25"/>
    <row r="84" s="98" customFormat="1" ht="15" customHeight="1" x14ac:dyDescent="0.25"/>
    <row r="85" s="98" customFormat="1" ht="15" customHeight="1" x14ac:dyDescent="0.25"/>
    <row r="86" s="98" customFormat="1" ht="15" customHeight="1" x14ac:dyDescent="0.25"/>
    <row r="87" s="98" customFormat="1" ht="15" customHeight="1" x14ac:dyDescent="0.25"/>
    <row r="88" s="98" customFormat="1" ht="15" customHeight="1" x14ac:dyDescent="0.25"/>
    <row r="89" s="98" customFormat="1" ht="15" customHeight="1" x14ac:dyDescent="0.25"/>
    <row r="90" s="98" customFormat="1" ht="15" customHeight="1" x14ac:dyDescent="0.25"/>
    <row r="91" s="98" customFormat="1" ht="15" customHeight="1" x14ac:dyDescent="0.25"/>
    <row r="92" s="98" customFormat="1" ht="15" customHeight="1" x14ac:dyDescent="0.25"/>
    <row r="93" s="98" customFormat="1" ht="15" customHeight="1" x14ac:dyDescent="0.25"/>
    <row r="94" s="98" customFormat="1" ht="15" customHeight="1" x14ac:dyDescent="0.25"/>
    <row r="95" s="98" customFormat="1" ht="15" customHeight="1" x14ac:dyDescent="0.25"/>
    <row r="96" s="98" customFormat="1" ht="15" customHeight="1" x14ac:dyDescent="0.25"/>
    <row r="97" s="98" customFormat="1" ht="15" customHeight="1" x14ac:dyDescent="0.25"/>
    <row r="98" s="98" customFormat="1" ht="15" customHeight="1" x14ac:dyDescent="0.25"/>
    <row r="99" s="98" customFormat="1" ht="15" customHeight="1" x14ac:dyDescent="0.25"/>
    <row r="100" s="98" customFormat="1" ht="15" customHeight="1" x14ac:dyDescent="0.25"/>
    <row r="101" s="98" customFormat="1" ht="15" customHeight="1" x14ac:dyDescent="0.25"/>
    <row r="102" s="98" customFormat="1" ht="15" customHeight="1" x14ac:dyDescent="0.25"/>
    <row r="103" s="98" customFormat="1" ht="15" customHeight="1" x14ac:dyDescent="0.25"/>
    <row r="104" s="98" customFormat="1" ht="15" customHeight="1" x14ac:dyDescent="0.25"/>
    <row r="105" s="98" customFormat="1" ht="15" customHeight="1" x14ac:dyDescent="0.25"/>
    <row r="106" s="98" customFormat="1" ht="15" customHeight="1" x14ac:dyDescent="0.25"/>
    <row r="107" s="98" customFormat="1" ht="15" customHeight="1" x14ac:dyDescent="0.25"/>
    <row r="108" s="98" customFormat="1" ht="15" customHeight="1" x14ac:dyDescent="0.25"/>
    <row r="109" s="98" customFormat="1" ht="15" customHeight="1" x14ac:dyDescent="0.25"/>
    <row r="110" s="98" customFormat="1" ht="15" customHeight="1" x14ac:dyDescent="0.25"/>
    <row r="111" s="98" customFormat="1" ht="15" customHeight="1" x14ac:dyDescent="0.25"/>
    <row r="112" s="98" customFormat="1" ht="15" customHeight="1" x14ac:dyDescent="0.25"/>
    <row r="113" s="98" customFormat="1" ht="15" customHeight="1" x14ac:dyDescent="0.25"/>
    <row r="114" s="98" customFormat="1" ht="15" customHeight="1" x14ac:dyDescent="0.25"/>
    <row r="115" s="98" customFormat="1" ht="15" customHeight="1" x14ac:dyDescent="0.25"/>
    <row r="116" s="98" customFormat="1" ht="15" customHeight="1" x14ac:dyDescent="0.25"/>
    <row r="117" s="98" customFormat="1" ht="15" customHeight="1" x14ac:dyDescent="0.25"/>
    <row r="118" s="98" customFormat="1" ht="15" customHeight="1" x14ac:dyDescent="0.25"/>
    <row r="119" s="98" customFormat="1" ht="15" customHeight="1" x14ac:dyDescent="0.25"/>
    <row r="120" s="98" customFormat="1" ht="15" customHeight="1" x14ac:dyDescent="0.25"/>
    <row r="121" s="98" customFormat="1" ht="15" customHeight="1" x14ac:dyDescent="0.25"/>
    <row r="122" s="98" customFormat="1" ht="15" customHeight="1" x14ac:dyDescent="0.25"/>
    <row r="123" s="98" customFormat="1" ht="15" customHeight="1" x14ac:dyDescent="0.25"/>
    <row r="124" s="98" customFormat="1" ht="15" customHeight="1" x14ac:dyDescent="0.25"/>
    <row r="125" s="98" customFormat="1" ht="15" customHeight="1" x14ac:dyDescent="0.25"/>
    <row r="126" s="98" customFormat="1" ht="15" customHeight="1" x14ac:dyDescent="0.25"/>
    <row r="127" s="98" customFormat="1" ht="15" customHeight="1" x14ac:dyDescent="0.25"/>
    <row r="128" s="98" customFormat="1" ht="15" customHeight="1" x14ac:dyDescent="0.25"/>
    <row r="129" s="98" customFormat="1" ht="15" customHeight="1" x14ac:dyDescent="0.25"/>
    <row r="130" s="98" customFormat="1" ht="15" customHeight="1" x14ac:dyDescent="0.25"/>
    <row r="131" s="98" customFormat="1" ht="15" customHeight="1" x14ac:dyDescent="0.25"/>
    <row r="132" s="98" customFormat="1" ht="15" customHeight="1" x14ac:dyDescent="0.25"/>
    <row r="133" s="98" customFormat="1" ht="15" customHeight="1" x14ac:dyDescent="0.25"/>
    <row r="134" s="98" customFormat="1" ht="15" customHeight="1" x14ac:dyDescent="0.25"/>
    <row r="135" s="98" customFormat="1" ht="15" customHeight="1" x14ac:dyDescent="0.25"/>
    <row r="136" s="98" customFormat="1" ht="15" customHeight="1" x14ac:dyDescent="0.25"/>
    <row r="137" s="98" customFormat="1" ht="15" customHeight="1" x14ac:dyDescent="0.25"/>
    <row r="138" s="98" customFormat="1" ht="15" customHeight="1" x14ac:dyDescent="0.25"/>
    <row r="139" s="98" customFormat="1" ht="15" customHeight="1" x14ac:dyDescent="0.25"/>
    <row r="140" s="98" customFormat="1" ht="15" customHeight="1" x14ac:dyDescent="0.25"/>
    <row r="141" s="98" customFormat="1" ht="15" customHeight="1" x14ac:dyDescent="0.25"/>
    <row r="142" s="98" customFormat="1" ht="15" customHeight="1" x14ac:dyDescent="0.25"/>
    <row r="143" s="98" customFormat="1" ht="15" customHeight="1" x14ac:dyDescent="0.25"/>
    <row r="144" s="98" customFormat="1" ht="15" customHeight="1" x14ac:dyDescent="0.25"/>
    <row r="145" s="98" customFormat="1" ht="15" customHeight="1" x14ac:dyDescent="0.25"/>
    <row r="146" s="98" customFormat="1" ht="15" customHeight="1" x14ac:dyDescent="0.25"/>
    <row r="147" s="98" customFormat="1" ht="15" customHeight="1" x14ac:dyDescent="0.25"/>
    <row r="148" s="98" customFormat="1" ht="15" customHeight="1" x14ac:dyDescent="0.25"/>
    <row r="149" s="98" customFormat="1" ht="15" customHeight="1" x14ac:dyDescent="0.25"/>
    <row r="150" s="98" customFormat="1" ht="15" customHeight="1" x14ac:dyDescent="0.25"/>
    <row r="151" s="98" customFormat="1" ht="15" customHeight="1" x14ac:dyDescent="0.25"/>
    <row r="152" s="98" customFormat="1" ht="15" customHeight="1" x14ac:dyDescent="0.25"/>
    <row r="153" s="98" customFormat="1" ht="15" customHeight="1" x14ac:dyDescent="0.25"/>
    <row r="154" s="98" customFormat="1" ht="15" customHeight="1" x14ac:dyDescent="0.25"/>
    <row r="155" s="98" customFormat="1" ht="15" customHeight="1" x14ac:dyDescent="0.25"/>
    <row r="156" s="98" customFormat="1" ht="15" customHeight="1" x14ac:dyDescent="0.25"/>
    <row r="157" s="98" customFormat="1" ht="15" customHeight="1" x14ac:dyDescent="0.25"/>
    <row r="158" s="98" customFormat="1" ht="15" customHeight="1" x14ac:dyDescent="0.25"/>
    <row r="159" s="98" customFormat="1" ht="15" customHeight="1" x14ac:dyDescent="0.25"/>
    <row r="160" s="98" customFormat="1" ht="15" customHeight="1" x14ac:dyDescent="0.25"/>
    <row r="161" s="98" customFormat="1" ht="15" customHeight="1" x14ac:dyDescent="0.25"/>
    <row r="162" s="98" customFormat="1" ht="15" customHeight="1" x14ac:dyDescent="0.25"/>
    <row r="163" s="98" customFormat="1" ht="15" customHeight="1" x14ac:dyDescent="0.25"/>
    <row r="164" s="98" customFormat="1" ht="15" customHeight="1" x14ac:dyDescent="0.25"/>
    <row r="165" s="98" customFormat="1" ht="15" customHeight="1" x14ac:dyDescent="0.25"/>
    <row r="166" s="98" customFormat="1" ht="15" customHeight="1" x14ac:dyDescent="0.25"/>
    <row r="167" s="98" customFormat="1" ht="15" customHeight="1" x14ac:dyDescent="0.25"/>
    <row r="168" s="98" customFormat="1" ht="15" customHeight="1" x14ac:dyDescent="0.25"/>
    <row r="169" s="98" customFormat="1" ht="15" customHeight="1" x14ac:dyDescent="0.25"/>
    <row r="170" s="98" customFormat="1" ht="15" customHeight="1" x14ac:dyDescent="0.25"/>
    <row r="171" s="98" customFormat="1" ht="15" customHeight="1" x14ac:dyDescent="0.25"/>
    <row r="172" s="98" customFormat="1" ht="15" customHeight="1" x14ac:dyDescent="0.25"/>
    <row r="173" s="98" customFormat="1" ht="15" customHeight="1" x14ac:dyDescent="0.25"/>
    <row r="174" s="98" customFormat="1" ht="15" customHeight="1" x14ac:dyDescent="0.25"/>
    <row r="175" s="98" customFormat="1" ht="15" customHeight="1" x14ac:dyDescent="0.25"/>
    <row r="176" s="98" customFormat="1" ht="15" customHeight="1" x14ac:dyDescent="0.25"/>
    <row r="177" s="98" customFormat="1" ht="15" customHeight="1" x14ac:dyDescent="0.25"/>
    <row r="178" s="98" customFormat="1" ht="15" customHeight="1" x14ac:dyDescent="0.25"/>
    <row r="179" s="98" customFormat="1" ht="15" customHeight="1" x14ac:dyDescent="0.25"/>
    <row r="180" s="98" customFormat="1" ht="15" customHeight="1" x14ac:dyDescent="0.25"/>
    <row r="181" s="98" customFormat="1" ht="15" customHeight="1" x14ac:dyDescent="0.25"/>
    <row r="182" s="98" customFormat="1" ht="15" customHeight="1" x14ac:dyDescent="0.25"/>
    <row r="183" s="98" customFormat="1" ht="15" customHeight="1" x14ac:dyDescent="0.25"/>
    <row r="184" s="98" customFormat="1" ht="15" customHeight="1" x14ac:dyDescent="0.25"/>
    <row r="185" s="98" customFormat="1" ht="15" customHeight="1" x14ac:dyDescent="0.25"/>
    <row r="186" s="98" customFormat="1" ht="15" customHeight="1" x14ac:dyDescent="0.25"/>
    <row r="187" s="98" customFormat="1" ht="15" customHeight="1" x14ac:dyDescent="0.25"/>
    <row r="188" s="98" customFormat="1" ht="15" customHeight="1" x14ac:dyDescent="0.25"/>
    <row r="189" s="98" customFormat="1" ht="15" customHeight="1" x14ac:dyDescent="0.25"/>
    <row r="190" s="98" customFormat="1" ht="15" customHeight="1" x14ac:dyDescent="0.25"/>
    <row r="191" s="98" customFormat="1" ht="15" customHeight="1" x14ac:dyDescent="0.25"/>
    <row r="192" s="98" customFormat="1" ht="15" customHeight="1" x14ac:dyDescent="0.25"/>
    <row r="193" s="98" customFormat="1" ht="15" customHeight="1" x14ac:dyDescent="0.25"/>
    <row r="194" s="98" customFormat="1" ht="15" customHeight="1" x14ac:dyDescent="0.25"/>
    <row r="195" s="98" customFormat="1" ht="15" customHeight="1" x14ac:dyDescent="0.25"/>
    <row r="196" s="98" customFormat="1" ht="15" customHeight="1" x14ac:dyDescent="0.25"/>
    <row r="197" s="98" customFormat="1" ht="15" customHeight="1" x14ac:dyDescent="0.25"/>
    <row r="198" s="98" customFormat="1" ht="15" customHeight="1" x14ac:dyDescent="0.25"/>
    <row r="199" s="98" customFormat="1" ht="15" customHeight="1" x14ac:dyDescent="0.25"/>
    <row r="200" s="98" customFormat="1" ht="15" customHeight="1" x14ac:dyDescent="0.25"/>
    <row r="201" s="98" customFormat="1" ht="15" customHeight="1" x14ac:dyDescent="0.25"/>
    <row r="202" s="98" customFormat="1" ht="15" customHeight="1" x14ac:dyDescent="0.25"/>
    <row r="203" s="98" customFormat="1" ht="15" customHeight="1" x14ac:dyDescent="0.25"/>
    <row r="204" s="98" customFormat="1" ht="15" customHeight="1" x14ac:dyDescent="0.25"/>
    <row r="205" s="98" customFormat="1" ht="15" customHeight="1" x14ac:dyDescent="0.25"/>
    <row r="206" s="98" customFormat="1" ht="15" customHeight="1" x14ac:dyDescent="0.25"/>
    <row r="207" s="98" customFormat="1" ht="15" customHeight="1" x14ac:dyDescent="0.25"/>
    <row r="208" s="98" customFormat="1" ht="15" customHeight="1" x14ac:dyDescent="0.25"/>
    <row r="209" s="98" customFormat="1" ht="15" customHeight="1" x14ac:dyDescent="0.25"/>
    <row r="210" s="98" customFormat="1" ht="15" customHeight="1" x14ac:dyDescent="0.25"/>
    <row r="211" s="98" customFormat="1" ht="15" customHeight="1" x14ac:dyDescent="0.25"/>
    <row r="212" s="98" customFormat="1" ht="15" customHeight="1" x14ac:dyDescent="0.25"/>
    <row r="213" s="98" customFormat="1" ht="15" customHeight="1" x14ac:dyDescent="0.25"/>
    <row r="214" s="98" customFormat="1" ht="15" customHeight="1" x14ac:dyDescent="0.25"/>
    <row r="215" s="98" customFormat="1" ht="15" customHeight="1" x14ac:dyDescent="0.25"/>
    <row r="216" s="98" customFormat="1" ht="15" customHeight="1" x14ac:dyDescent="0.25"/>
    <row r="217" s="98" customFormat="1" ht="15" customHeight="1" x14ac:dyDescent="0.25"/>
    <row r="218" s="98" customFormat="1" ht="15" customHeight="1" x14ac:dyDescent="0.25"/>
    <row r="219" s="98" customFormat="1" ht="15" customHeight="1" x14ac:dyDescent="0.25"/>
    <row r="220" s="98" customFormat="1" ht="15" customHeight="1" x14ac:dyDescent="0.25"/>
    <row r="221" s="98" customFormat="1" ht="15" customHeight="1" x14ac:dyDescent="0.25"/>
    <row r="222" s="98" customFormat="1" ht="15" customHeight="1" x14ac:dyDescent="0.25"/>
    <row r="223" s="98" customFormat="1" ht="15" customHeight="1" x14ac:dyDescent="0.25"/>
    <row r="224" s="98" customFormat="1" ht="15" customHeight="1" x14ac:dyDescent="0.25"/>
    <row r="225" s="98" customFormat="1" ht="15" customHeight="1" x14ac:dyDescent="0.25"/>
    <row r="226" s="98" customFormat="1" ht="15" customHeight="1" x14ac:dyDescent="0.25"/>
    <row r="227" s="98" customFormat="1" ht="15" customHeight="1" x14ac:dyDescent="0.25"/>
    <row r="228" s="98" customFormat="1" ht="15" customHeight="1" x14ac:dyDescent="0.25"/>
    <row r="229" s="98" customFormat="1" ht="15" customHeight="1" x14ac:dyDescent="0.25"/>
    <row r="230" s="98" customFormat="1" ht="15" customHeight="1" x14ac:dyDescent="0.25"/>
    <row r="231" s="98" customFormat="1" ht="15" customHeight="1" x14ac:dyDescent="0.25"/>
    <row r="232" s="98" customFormat="1" ht="15" customHeight="1" x14ac:dyDescent="0.25"/>
    <row r="233" s="98" customFormat="1" ht="15" customHeight="1" x14ac:dyDescent="0.25"/>
    <row r="234" s="98" customFormat="1" ht="15" customHeight="1" x14ac:dyDescent="0.25"/>
    <row r="235" s="98" customFormat="1" ht="15" customHeight="1" x14ac:dyDescent="0.25"/>
    <row r="236" s="98" customFormat="1" ht="15" customHeight="1" x14ac:dyDescent="0.25"/>
    <row r="237" s="98" customFormat="1" ht="15" customHeight="1" x14ac:dyDescent="0.25"/>
    <row r="238" s="98" customFormat="1" ht="15" customHeight="1" x14ac:dyDescent="0.25"/>
    <row r="239" s="98" customFormat="1" ht="15" customHeight="1" x14ac:dyDescent="0.25"/>
    <row r="240" s="98" customFormat="1" ht="15" customHeight="1" x14ac:dyDescent="0.25"/>
    <row r="241" s="98" customFormat="1" ht="15" customHeight="1" x14ac:dyDescent="0.25"/>
    <row r="242" s="98" customFormat="1" ht="15" customHeight="1" x14ac:dyDescent="0.25"/>
    <row r="243" s="98" customFormat="1" ht="15" customHeight="1" x14ac:dyDescent="0.25"/>
    <row r="244" s="98" customFormat="1" ht="15" customHeight="1" x14ac:dyDescent="0.25"/>
    <row r="245" s="98" customFormat="1" ht="15" customHeight="1" x14ac:dyDescent="0.25"/>
    <row r="246" s="98" customFormat="1" ht="15" customHeight="1" x14ac:dyDescent="0.25"/>
    <row r="247" s="98" customFormat="1" ht="15" customHeight="1" x14ac:dyDescent="0.25"/>
    <row r="248" s="98" customFormat="1" ht="15" customHeight="1" x14ac:dyDescent="0.25"/>
    <row r="249" s="98" customFormat="1" ht="15" customHeight="1" x14ac:dyDescent="0.25"/>
    <row r="250" s="98" customFormat="1" ht="15" customHeight="1" x14ac:dyDescent="0.25"/>
    <row r="251" s="98" customFormat="1" ht="15" customHeight="1" x14ac:dyDescent="0.25"/>
    <row r="252" s="98" customFormat="1" ht="15" customHeight="1" x14ac:dyDescent="0.25"/>
    <row r="253" s="98" customFormat="1" ht="15" customHeight="1" x14ac:dyDescent="0.25"/>
    <row r="254" s="98" customFormat="1" ht="15" customHeight="1" x14ac:dyDescent="0.25"/>
    <row r="255" s="98" customFormat="1" ht="15" customHeight="1" x14ac:dyDescent="0.25"/>
    <row r="256" s="98" customFormat="1" ht="15" customHeight="1" x14ac:dyDescent="0.25"/>
    <row r="257" s="98" customFormat="1" ht="15" customHeight="1" x14ac:dyDescent="0.25"/>
    <row r="258" s="98" customFormat="1" ht="15" customHeight="1" x14ac:dyDescent="0.25"/>
    <row r="259" s="98" customFormat="1" ht="15" customHeight="1" x14ac:dyDescent="0.25"/>
    <row r="260" s="98" customFormat="1" ht="15" customHeight="1" x14ac:dyDescent="0.25"/>
    <row r="261" s="98" customFormat="1" ht="15" customHeight="1" x14ac:dyDescent="0.25"/>
    <row r="262" s="98" customFormat="1" ht="15" customHeight="1" x14ac:dyDescent="0.25"/>
    <row r="263" s="98" customFormat="1" ht="15" customHeight="1" x14ac:dyDescent="0.25"/>
    <row r="264" s="98" customFormat="1" ht="15" customHeight="1" x14ac:dyDescent="0.25"/>
    <row r="265" s="98" customFormat="1" ht="15" customHeight="1" x14ac:dyDescent="0.25"/>
    <row r="266" s="98" customFormat="1" ht="15" customHeight="1" x14ac:dyDescent="0.25"/>
    <row r="267" s="98" customFormat="1" ht="15" customHeight="1" x14ac:dyDescent="0.25"/>
    <row r="268" s="98" customFormat="1" ht="15" customHeight="1" x14ac:dyDescent="0.25"/>
    <row r="269" s="98" customFormat="1" ht="15" customHeight="1" x14ac:dyDescent="0.25"/>
    <row r="270" s="98" customFormat="1" ht="15" customHeight="1" x14ac:dyDescent="0.25"/>
    <row r="271" s="98" customFormat="1" ht="15" customHeight="1" x14ac:dyDescent="0.25"/>
    <row r="272" s="98" customFormat="1" ht="15" customHeight="1" x14ac:dyDescent="0.25"/>
    <row r="273" s="98" customFormat="1" ht="15" customHeight="1" x14ac:dyDescent="0.25"/>
    <row r="274" s="98" customFormat="1" ht="15" customHeight="1" x14ac:dyDescent="0.25"/>
    <row r="275" s="98" customFormat="1" ht="15" customHeight="1" x14ac:dyDescent="0.25"/>
    <row r="276" s="98" customFormat="1" ht="15" customHeight="1" x14ac:dyDescent="0.25"/>
    <row r="277" s="98" customFormat="1" ht="15" customHeight="1" x14ac:dyDescent="0.25"/>
    <row r="278" s="98" customFormat="1" ht="15" customHeight="1" x14ac:dyDescent="0.25"/>
    <row r="279" s="98" customFormat="1" ht="15" customHeight="1" x14ac:dyDescent="0.25"/>
    <row r="280" s="98" customFormat="1" ht="15" customHeight="1" x14ac:dyDescent="0.25"/>
    <row r="281" s="98" customFormat="1" ht="15" customHeight="1" x14ac:dyDescent="0.25"/>
    <row r="282" s="98" customFormat="1" ht="15" customHeight="1" x14ac:dyDescent="0.25"/>
    <row r="283" s="98" customFormat="1" ht="15" customHeight="1" x14ac:dyDescent="0.25"/>
    <row r="284" s="98" customFormat="1" ht="15" customHeight="1" x14ac:dyDescent="0.25"/>
    <row r="285" s="98" customFormat="1" ht="15" customHeight="1" x14ac:dyDescent="0.25"/>
    <row r="286" s="98" customFormat="1" ht="15" customHeight="1" x14ac:dyDescent="0.25"/>
    <row r="287" s="98" customFormat="1" ht="15" customHeight="1" x14ac:dyDescent="0.25"/>
    <row r="288" s="98" customFormat="1" ht="15" customHeight="1" x14ac:dyDescent="0.25"/>
    <row r="289" s="98" customFormat="1" ht="15" customHeight="1" x14ac:dyDescent="0.25"/>
    <row r="290" s="98" customFormat="1" ht="15" customHeight="1" x14ac:dyDescent="0.25"/>
    <row r="291" s="98" customFormat="1" ht="15" customHeight="1" x14ac:dyDescent="0.25"/>
    <row r="292" s="98" customFormat="1" ht="15" customHeight="1" x14ac:dyDescent="0.25"/>
    <row r="293" s="98" customFormat="1" ht="15" customHeight="1" x14ac:dyDescent="0.25"/>
    <row r="294" s="98" customFormat="1" ht="15" customHeight="1" x14ac:dyDescent="0.25"/>
    <row r="295" s="98" customFormat="1" ht="15" customHeight="1" x14ac:dyDescent="0.25"/>
    <row r="296" s="98" customFormat="1" ht="15" customHeight="1" x14ac:dyDescent="0.25"/>
    <row r="297" s="98" customFormat="1" ht="15" customHeight="1" x14ac:dyDescent="0.25"/>
    <row r="298" s="98" customFormat="1" ht="15" customHeight="1" x14ac:dyDescent="0.25"/>
    <row r="299" s="98" customFormat="1" ht="15" customHeight="1" x14ac:dyDescent="0.25"/>
    <row r="300" s="98" customFormat="1" ht="15" customHeight="1" x14ac:dyDescent="0.25"/>
    <row r="301" s="98" customFormat="1" ht="15" customHeight="1" x14ac:dyDescent="0.25"/>
    <row r="302" s="98" customFormat="1" ht="15" customHeight="1" x14ac:dyDescent="0.25"/>
    <row r="303" s="98" customFormat="1" ht="15" customHeight="1" x14ac:dyDescent="0.25"/>
    <row r="304" s="98" customFormat="1" ht="15" customHeight="1" x14ac:dyDescent="0.25"/>
    <row r="305" s="98" customFormat="1" ht="15" customHeight="1" x14ac:dyDescent="0.25"/>
    <row r="306" s="98" customFormat="1" ht="15" customHeight="1" x14ac:dyDescent="0.25"/>
    <row r="307" s="98" customFormat="1" ht="15" customHeight="1" x14ac:dyDescent="0.25"/>
    <row r="308" s="98" customFormat="1" ht="15" customHeight="1" x14ac:dyDescent="0.25"/>
    <row r="309" s="98" customFormat="1" ht="15" customHeight="1" x14ac:dyDescent="0.25"/>
    <row r="310" s="98" customFormat="1" ht="15" customHeight="1" x14ac:dyDescent="0.25"/>
    <row r="311" s="98" customFormat="1" ht="15" customHeight="1" x14ac:dyDescent="0.25"/>
    <row r="312" s="98" customFormat="1" ht="15" customHeight="1" x14ac:dyDescent="0.25"/>
    <row r="313" s="98" customFormat="1" ht="15" customHeight="1" x14ac:dyDescent="0.25"/>
    <row r="314" s="98" customFormat="1" ht="15" customHeight="1" x14ac:dyDescent="0.25"/>
    <row r="315" s="98" customFormat="1" ht="15" customHeight="1" x14ac:dyDescent="0.25"/>
    <row r="316" s="98" customFormat="1" ht="15" customHeight="1" x14ac:dyDescent="0.25"/>
    <row r="317" s="98" customFormat="1" ht="15" customHeight="1" x14ac:dyDescent="0.25"/>
    <row r="318" s="98" customFormat="1" ht="15" customHeight="1" x14ac:dyDescent="0.25"/>
    <row r="319" s="98" customFormat="1" ht="15" customHeight="1" x14ac:dyDescent="0.25"/>
    <row r="320" s="98" customFormat="1" ht="15" customHeight="1" x14ac:dyDescent="0.25"/>
    <row r="321" s="98" customFormat="1" ht="15" customHeight="1" x14ac:dyDescent="0.25"/>
    <row r="322" s="98" customFormat="1" ht="15" customHeight="1" x14ac:dyDescent="0.25"/>
    <row r="323" s="98" customFormat="1" ht="15" customHeight="1" x14ac:dyDescent="0.25"/>
    <row r="324" s="98" customFormat="1" ht="15" customHeight="1" x14ac:dyDescent="0.25"/>
    <row r="325" s="98" customFormat="1" ht="15" customHeight="1" x14ac:dyDescent="0.25"/>
    <row r="326" s="98" customFormat="1" ht="15" customHeight="1" x14ac:dyDescent="0.25"/>
    <row r="327" s="98" customFormat="1" ht="15" customHeight="1" x14ac:dyDescent="0.25"/>
    <row r="328" s="98" customFormat="1" ht="15" customHeight="1" x14ac:dyDescent="0.25"/>
    <row r="329" s="98" customFormat="1" ht="15" customHeight="1" x14ac:dyDescent="0.25"/>
    <row r="330" s="98" customFormat="1" ht="15" customHeight="1" x14ac:dyDescent="0.25"/>
    <row r="331" s="98" customFormat="1" ht="15" customHeight="1" x14ac:dyDescent="0.25"/>
    <row r="332" s="98" customFormat="1" ht="15" customHeight="1" x14ac:dyDescent="0.25"/>
    <row r="333" s="98" customFormat="1" ht="15" customHeight="1" x14ac:dyDescent="0.25"/>
    <row r="334" s="98" customFormat="1" ht="15" customHeight="1" x14ac:dyDescent="0.25"/>
    <row r="335" s="98" customFormat="1" ht="15" customHeight="1" x14ac:dyDescent="0.25"/>
    <row r="336" s="98" customFormat="1" ht="15" customHeight="1" x14ac:dyDescent="0.25"/>
    <row r="337" s="98" customFormat="1" ht="15" customHeight="1" x14ac:dyDescent="0.25"/>
    <row r="338" s="98" customFormat="1" ht="15" customHeight="1" x14ac:dyDescent="0.25"/>
    <row r="339" s="98" customFormat="1" ht="15" customHeight="1" x14ac:dyDescent="0.25"/>
    <row r="340" s="98" customFormat="1" ht="15" customHeight="1" x14ac:dyDescent="0.25"/>
    <row r="341" s="98" customFormat="1" ht="15" customHeight="1" x14ac:dyDescent="0.25"/>
    <row r="342" s="98" customFormat="1" ht="15" customHeight="1" x14ac:dyDescent="0.25"/>
    <row r="343" s="98" customFormat="1" ht="15" customHeight="1" x14ac:dyDescent="0.25"/>
    <row r="344" s="98" customFormat="1" ht="15" customHeight="1" x14ac:dyDescent="0.25"/>
    <row r="345" s="98" customFormat="1" ht="15" customHeight="1" x14ac:dyDescent="0.25"/>
    <row r="346" s="98" customFormat="1" ht="15" customHeight="1" x14ac:dyDescent="0.25"/>
    <row r="347" s="98" customFormat="1" ht="15" customHeight="1" x14ac:dyDescent="0.25"/>
    <row r="348" s="98" customFormat="1" ht="15" customHeight="1" x14ac:dyDescent="0.25"/>
    <row r="349" s="98" customFormat="1" ht="15" customHeight="1" x14ac:dyDescent="0.25"/>
    <row r="350" s="98" customFormat="1" ht="15" customHeight="1" x14ac:dyDescent="0.25"/>
    <row r="351" s="98" customFormat="1" ht="15" customHeight="1" x14ac:dyDescent="0.25"/>
    <row r="352" s="98" customFormat="1" ht="15" customHeight="1" x14ac:dyDescent="0.25"/>
    <row r="353" s="98" customFormat="1" ht="15" customHeight="1" x14ac:dyDescent="0.25"/>
    <row r="354" s="98" customFormat="1" ht="15" customHeight="1" x14ac:dyDescent="0.25"/>
    <row r="355" s="98" customFormat="1" ht="15" customHeight="1" x14ac:dyDescent="0.25"/>
    <row r="356" s="98" customFormat="1" ht="15" customHeight="1" x14ac:dyDescent="0.25"/>
    <row r="357" s="98" customFormat="1" ht="15" customHeight="1" x14ac:dyDescent="0.25"/>
    <row r="358" s="98" customFormat="1" ht="15" customHeight="1" x14ac:dyDescent="0.25"/>
    <row r="359" s="98" customFormat="1" ht="15" customHeight="1" x14ac:dyDescent="0.25"/>
    <row r="360" s="98" customFormat="1" ht="15" customHeight="1" x14ac:dyDescent="0.25"/>
    <row r="361" s="98" customFormat="1" ht="15" customHeight="1" x14ac:dyDescent="0.25"/>
    <row r="362" s="98" customFormat="1" ht="15" customHeight="1" x14ac:dyDescent="0.25"/>
    <row r="363" s="98" customFormat="1" ht="15" customHeight="1" x14ac:dyDescent="0.25"/>
    <row r="364" s="98" customFormat="1" ht="15" customHeight="1" x14ac:dyDescent="0.25"/>
    <row r="365" s="98" customFormat="1" ht="15" customHeight="1" x14ac:dyDescent="0.25"/>
    <row r="366" s="98" customFormat="1" ht="15" customHeight="1" x14ac:dyDescent="0.25"/>
    <row r="367" s="98" customFormat="1" ht="15" customHeight="1" x14ac:dyDescent="0.25"/>
    <row r="368" s="98" customFormat="1" ht="15" customHeight="1" x14ac:dyDescent="0.25"/>
    <row r="369" s="98" customFormat="1" ht="15" customHeight="1" x14ac:dyDescent="0.25"/>
    <row r="370" s="98" customFormat="1" ht="15" customHeight="1" x14ac:dyDescent="0.25"/>
    <row r="371" s="98" customFormat="1" ht="15" customHeight="1" x14ac:dyDescent="0.25"/>
    <row r="372" s="98" customFormat="1" ht="15" customHeight="1" x14ac:dyDescent="0.25"/>
    <row r="373" s="98" customFormat="1" ht="15" customHeight="1" x14ac:dyDescent="0.25"/>
    <row r="374" s="98" customFormat="1" ht="15" customHeight="1" x14ac:dyDescent="0.25"/>
    <row r="375" s="98" customFormat="1" ht="15" customHeight="1" x14ac:dyDescent="0.25"/>
    <row r="376" s="98" customFormat="1" ht="15" customHeight="1" x14ac:dyDescent="0.25"/>
    <row r="377" s="98" customFormat="1" ht="15" customHeight="1" x14ac:dyDescent="0.25"/>
    <row r="378" s="98" customFormat="1" ht="15" customHeight="1" x14ac:dyDescent="0.25"/>
    <row r="379" s="98" customFormat="1" ht="15" customHeight="1" x14ac:dyDescent="0.25"/>
    <row r="380" s="98" customFormat="1" ht="15" customHeight="1" x14ac:dyDescent="0.25"/>
    <row r="381" s="98" customFormat="1" ht="15" customHeight="1" x14ac:dyDescent="0.25"/>
    <row r="382" s="98" customFormat="1" ht="15" customHeight="1" x14ac:dyDescent="0.25"/>
    <row r="383" s="98" customFormat="1" ht="15" customHeight="1" x14ac:dyDescent="0.25"/>
    <row r="384" s="98" customFormat="1" ht="15" customHeight="1" x14ac:dyDescent="0.25"/>
    <row r="385" s="98" customFormat="1" ht="15" customHeight="1" x14ac:dyDescent="0.25"/>
    <row r="386" s="98" customFormat="1" ht="15" customHeight="1" x14ac:dyDescent="0.25"/>
    <row r="387" s="98" customFormat="1" ht="15" customHeight="1" x14ac:dyDescent="0.25"/>
    <row r="388" s="98" customFormat="1" ht="15" customHeight="1" x14ac:dyDescent="0.25"/>
    <row r="389" s="98" customFormat="1" ht="15" customHeight="1" x14ac:dyDescent="0.25"/>
    <row r="390" s="98" customFormat="1" ht="15" customHeight="1" x14ac:dyDescent="0.25"/>
    <row r="391" s="98" customFormat="1" ht="15" customHeight="1" x14ac:dyDescent="0.25"/>
    <row r="392" s="98" customFormat="1" ht="15" customHeight="1" x14ac:dyDescent="0.25"/>
    <row r="393" s="98" customFormat="1" ht="15" customHeight="1" x14ac:dyDescent="0.25"/>
    <row r="394" s="98" customFormat="1" ht="15" customHeight="1" x14ac:dyDescent="0.25"/>
    <row r="395" s="98" customFormat="1" ht="15" customHeight="1" x14ac:dyDescent="0.25"/>
    <row r="396" s="98" customFormat="1" ht="15" customHeight="1" x14ac:dyDescent="0.25"/>
    <row r="397" s="98" customFormat="1" ht="15" customHeight="1" x14ac:dyDescent="0.25"/>
    <row r="398" s="98" customFormat="1" ht="15" customHeight="1" x14ac:dyDescent="0.25"/>
    <row r="399" s="98" customFormat="1" ht="15" customHeight="1" x14ac:dyDescent="0.25"/>
    <row r="400" s="98" customFormat="1" ht="15" customHeight="1" x14ac:dyDescent="0.25"/>
    <row r="401" s="98" customFormat="1" ht="15" customHeight="1" x14ac:dyDescent="0.25"/>
    <row r="402" s="98" customFormat="1" ht="15" customHeight="1" x14ac:dyDescent="0.25"/>
    <row r="403" s="98" customFormat="1" ht="15" customHeight="1" x14ac:dyDescent="0.25"/>
    <row r="404" s="98" customFormat="1" ht="15" customHeight="1" x14ac:dyDescent="0.25"/>
    <row r="405" s="98" customFormat="1" ht="15" customHeight="1" x14ac:dyDescent="0.25"/>
    <row r="406" s="98" customFormat="1" ht="15" customHeight="1" x14ac:dyDescent="0.25"/>
    <row r="407" s="98" customFormat="1" ht="15" customHeight="1" x14ac:dyDescent="0.25"/>
    <row r="408" s="98" customFormat="1" ht="15" customHeight="1" x14ac:dyDescent="0.25"/>
    <row r="409" s="98" customFormat="1" ht="15" customHeight="1" x14ac:dyDescent="0.25"/>
    <row r="410" s="98" customFormat="1" ht="15" customHeight="1" x14ac:dyDescent="0.25"/>
    <row r="411" s="98" customFormat="1" ht="15" customHeight="1" x14ac:dyDescent="0.25"/>
    <row r="412" s="98" customFormat="1" ht="15" customHeight="1" x14ac:dyDescent="0.25"/>
    <row r="413" s="98" customFormat="1" ht="15" customHeight="1" x14ac:dyDescent="0.25"/>
    <row r="414" s="98" customFormat="1" ht="15" customHeight="1" x14ac:dyDescent="0.25"/>
    <row r="415" s="98" customFormat="1" ht="15" customHeight="1" x14ac:dyDescent="0.25"/>
    <row r="416" s="98" customFormat="1" ht="15" customHeight="1" x14ac:dyDescent="0.25"/>
    <row r="417" s="98" customFormat="1" ht="15" customHeight="1" x14ac:dyDescent="0.25"/>
    <row r="418" s="98" customFormat="1" ht="15" customHeight="1" x14ac:dyDescent="0.25"/>
    <row r="419" s="98" customFormat="1" ht="15" customHeight="1" x14ac:dyDescent="0.25"/>
    <row r="420" s="98" customFormat="1" ht="15" customHeight="1" x14ac:dyDescent="0.25"/>
    <row r="421" s="98" customFormat="1" ht="15" customHeight="1" x14ac:dyDescent="0.25"/>
    <row r="422" s="98" customFormat="1" ht="15" customHeight="1" x14ac:dyDescent="0.25"/>
    <row r="423" s="98" customFormat="1" ht="15" customHeight="1" x14ac:dyDescent="0.25"/>
    <row r="424" s="98" customFormat="1" ht="15" customHeight="1" x14ac:dyDescent="0.25"/>
    <row r="425" s="98" customFormat="1" ht="15" customHeight="1" x14ac:dyDescent="0.25"/>
    <row r="426" s="98" customFormat="1" ht="15" customHeight="1" x14ac:dyDescent="0.25"/>
    <row r="427" s="98" customFormat="1" ht="15" customHeight="1" x14ac:dyDescent="0.25"/>
    <row r="428" s="98" customFormat="1" ht="15" customHeight="1" x14ac:dyDescent="0.25"/>
    <row r="429" s="98" customFormat="1" ht="15" customHeight="1" x14ac:dyDescent="0.25"/>
    <row r="430" s="98" customFormat="1" ht="15" customHeight="1" x14ac:dyDescent="0.25"/>
    <row r="431" s="98" customFormat="1" ht="15" customHeight="1" x14ac:dyDescent="0.25"/>
    <row r="432" s="98" customFormat="1" ht="15" customHeight="1" x14ac:dyDescent="0.25"/>
    <row r="433" s="98" customFormat="1" ht="15" customHeight="1" x14ac:dyDescent="0.25"/>
    <row r="434" s="98" customFormat="1" ht="15" customHeight="1" x14ac:dyDescent="0.25"/>
    <row r="435" s="98" customFormat="1" ht="15" customHeight="1" x14ac:dyDescent="0.25"/>
    <row r="436" s="98" customFormat="1" ht="15" customHeight="1" x14ac:dyDescent="0.25"/>
    <row r="437" s="98" customFormat="1" ht="15" customHeight="1" x14ac:dyDescent="0.25"/>
    <row r="438" s="98" customFormat="1" ht="15" customHeight="1" x14ac:dyDescent="0.25"/>
    <row r="439" s="98" customFormat="1" ht="15" customHeight="1" x14ac:dyDescent="0.25"/>
    <row r="440" s="98" customFormat="1" ht="15" customHeight="1" x14ac:dyDescent="0.25"/>
    <row r="441" s="98" customFormat="1" ht="15" customHeight="1" x14ac:dyDescent="0.25"/>
    <row r="442" s="98" customFormat="1" ht="15" customHeight="1" x14ac:dyDescent="0.25"/>
    <row r="443" s="98" customFormat="1" ht="15" customHeight="1" x14ac:dyDescent="0.25"/>
    <row r="444" s="98" customFormat="1" ht="15" customHeight="1" x14ac:dyDescent="0.25"/>
    <row r="445" s="98" customFormat="1" ht="15" customHeight="1" x14ac:dyDescent="0.25"/>
    <row r="446" s="98" customFormat="1" ht="15" customHeight="1" x14ac:dyDescent="0.25"/>
    <row r="447" s="98" customFormat="1" ht="15" customHeight="1" x14ac:dyDescent="0.25"/>
    <row r="448" s="98" customFormat="1" ht="15" customHeight="1" x14ac:dyDescent="0.25"/>
    <row r="449" s="98" customFormat="1" ht="15" customHeight="1" x14ac:dyDescent="0.25"/>
    <row r="450" s="98" customFormat="1" ht="15" customHeight="1" x14ac:dyDescent="0.25"/>
    <row r="451" s="98" customFormat="1" ht="15" customHeight="1" x14ac:dyDescent="0.25"/>
    <row r="452" s="98" customFormat="1" ht="15" customHeight="1" x14ac:dyDescent="0.25"/>
    <row r="453" s="98" customFormat="1" ht="15" customHeight="1" x14ac:dyDescent="0.25"/>
    <row r="454" s="98" customFormat="1" ht="15" customHeight="1" x14ac:dyDescent="0.25"/>
    <row r="455" s="98" customFormat="1" ht="15" customHeight="1" x14ac:dyDescent="0.25"/>
    <row r="456" s="98" customFormat="1" ht="15" customHeight="1" x14ac:dyDescent="0.25"/>
    <row r="457" s="98" customFormat="1" ht="15" customHeight="1" x14ac:dyDescent="0.25"/>
    <row r="458" s="98" customFormat="1" ht="15" customHeight="1" x14ac:dyDescent="0.25"/>
    <row r="459" s="98" customFormat="1" ht="15" customHeight="1" x14ac:dyDescent="0.25"/>
    <row r="460" s="98" customFormat="1" ht="15" customHeight="1" x14ac:dyDescent="0.25"/>
    <row r="461" s="98" customFormat="1" ht="15" customHeight="1" x14ac:dyDescent="0.25"/>
    <row r="462" s="98" customFormat="1" ht="15" customHeight="1" x14ac:dyDescent="0.25"/>
    <row r="463" s="98" customFormat="1" ht="15" customHeight="1" x14ac:dyDescent="0.25"/>
    <row r="464" s="98" customFormat="1" ht="15" customHeight="1" x14ac:dyDescent="0.25"/>
    <row r="465" s="98" customFormat="1" ht="15" customHeight="1" x14ac:dyDescent="0.25"/>
    <row r="466" s="98" customFormat="1" ht="15" customHeight="1" x14ac:dyDescent="0.25"/>
    <row r="467" s="98" customFormat="1" ht="15" customHeight="1" x14ac:dyDescent="0.25"/>
    <row r="468" s="98" customFormat="1" ht="15" customHeight="1" x14ac:dyDescent="0.25"/>
    <row r="469" s="98" customFormat="1" ht="15" customHeight="1" x14ac:dyDescent="0.25"/>
    <row r="470" s="98" customFormat="1" ht="15" customHeight="1" x14ac:dyDescent="0.25"/>
    <row r="471" s="98" customFormat="1" ht="15" customHeight="1" x14ac:dyDescent="0.25"/>
    <row r="472" s="98" customFormat="1" ht="15" customHeight="1" x14ac:dyDescent="0.25"/>
    <row r="473" s="98" customFormat="1" ht="15" customHeight="1" x14ac:dyDescent="0.25"/>
    <row r="474" s="98" customFormat="1" ht="15" customHeight="1" x14ac:dyDescent="0.25"/>
    <row r="475" s="98" customFormat="1" ht="15" customHeight="1" x14ac:dyDescent="0.25"/>
    <row r="476" s="98" customFormat="1" ht="15" customHeight="1" x14ac:dyDescent="0.25"/>
    <row r="477" s="98" customFormat="1" ht="15" customHeight="1" x14ac:dyDescent="0.25"/>
    <row r="478" s="98" customFormat="1" ht="15" customHeight="1" x14ac:dyDescent="0.25"/>
    <row r="479" s="98" customFormat="1" ht="15" customHeight="1" x14ac:dyDescent="0.25"/>
    <row r="480" s="98" customFormat="1" ht="15" customHeight="1" x14ac:dyDescent="0.25"/>
    <row r="481" s="98" customFormat="1" ht="15" customHeight="1" x14ac:dyDescent="0.25"/>
    <row r="482" s="98" customFormat="1" ht="15" customHeight="1" x14ac:dyDescent="0.25"/>
    <row r="483" s="98" customFormat="1" ht="15" customHeight="1" x14ac:dyDescent="0.25"/>
    <row r="484" s="98" customFormat="1" ht="15" customHeight="1" x14ac:dyDescent="0.25"/>
    <row r="485" s="98" customFormat="1" ht="15" customHeight="1" x14ac:dyDescent="0.25"/>
    <row r="486" s="98" customFormat="1" ht="15" customHeight="1" x14ac:dyDescent="0.25"/>
    <row r="487" s="98" customFormat="1" ht="15" customHeight="1" x14ac:dyDescent="0.25"/>
    <row r="488" s="98" customFormat="1" ht="15" customHeight="1" x14ac:dyDescent="0.25"/>
    <row r="489" s="98" customFormat="1" ht="15" customHeight="1" x14ac:dyDescent="0.25"/>
    <row r="490" s="98" customFormat="1" ht="15" customHeight="1" x14ac:dyDescent="0.25"/>
    <row r="491" s="98" customFormat="1" ht="15" customHeight="1" x14ac:dyDescent="0.25"/>
    <row r="492" s="98" customFormat="1" ht="15" customHeight="1" x14ac:dyDescent="0.25"/>
    <row r="493" s="98" customFormat="1" ht="15" customHeight="1" x14ac:dyDescent="0.25"/>
    <row r="494" s="98" customFormat="1" ht="15" customHeight="1" x14ac:dyDescent="0.25"/>
    <row r="495" s="98" customFormat="1" ht="15" customHeight="1" x14ac:dyDescent="0.25"/>
    <row r="496" s="98" customFormat="1" ht="15" customHeight="1" x14ac:dyDescent="0.25"/>
    <row r="497" s="98" customFormat="1" ht="15" customHeight="1" x14ac:dyDescent="0.25"/>
    <row r="498" s="98" customFormat="1" ht="15" customHeight="1" x14ac:dyDescent="0.25"/>
    <row r="499" s="98" customFormat="1" ht="15" customHeight="1" x14ac:dyDescent="0.25"/>
    <row r="500" s="98" customFormat="1" ht="15" customHeight="1" x14ac:dyDescent="0.25"/>
    <row r="501" s="98" customFormat="1" ht="15" customHeight="1" x14ac:dyDescent="0.25"/>
    <row r="502" s="98" customFormat="1" ht="15" customHeight="1" x14ac:dyDescent="0.25"/>
    <row r="503" s="98" customFormat="1" ht="15" customHeight="1" x14ac:dyDescent="0.25"/>
    <row r="504" s="98" customFormat="1" ht="15" customHeight="1" x14ac:dyDescent="0.25"/>
    <row r="505" s="98" customFormat="1" ht="15" customHeight="1" x14ac:dyDescent="0.25"/>
    <row r="506" s="98" customFormat="1" ht="15" customHeight="1" x14ac:dyDescent="0.25"/>
    <row r="507" s="98" customFormat="1" ht="15" customHeight="1" x14ac:dyDescent="0.25"/>
    <row r="508" s="98" customFormat="1" ht="15" customHeight="1" x14ac:dyDescent="0.25"/>
    <row r="509" s="98" customFormat="1" ht="15" customHeight="1" x14ac:dyDescent="0.25"/>
    <row r="510" s="98" customFormat="1" ht="15" customHeight="1" x14ac:dyDescent="0.25"/>
    <row r="511" s="98" customFormat="1" ht="15" customHeight="1" x14ac:dyDescent="0.25"/>
    <row r="512" s="98" customFormat="1" ht="15" customHeight="1" x14ac:dyDescent="0.25"/>
    <row r="513" s="98" customFormat="1" ht="15" customHeight="1" x14ac:dyDescent="0.25"/>
    <row r="514" s="98" customFormat="1" ht="15" customHeight="1" x14ac:dyDescent="0.25"/>
    <row r="515" s="98" customFormat="1" ht="15" customHeight="1" x14ac:dyDescent="0.25"/>
    <row r="516" s="98" customFormat="1" ht="15" customHeight="1" x14ac:dyDescent="0.25"/>
    <row r="517" s="98" customFormat="1" ht="15" customHeight="1" x14ac:dyDescent="0.25"/>
    <row r="518" s="98" customFormat="1" ht="15" customHeight="1" x14ac:dyDescent="0.25"/>
    <row r="519" s="98" customFormat="1" ht="15" customHeight="1" x14ac:dyDescent="0.25"/>
    <row r="520" s="98" customFormat="1" ht="15" customHeight="1" x14ac:dyDescent="0.25"/>
    <row r="521" s="98" customFormat="1" ht="15" customHeight="1" x14ac:dyDescent="0.25"/>
    <row r="522" s="98" customFormat="1" ht="15" customHeight="1" x14ac:dyDescent="0.25"/>
    <row r="523" s="98" customFormat="1" ht="15" customHeight="1" x14ac:dyDescent="0.25"/>
    <row r="524" s="98" customFormat="1" ht="15" customHeight="1" x14ac:dyDescent="0.25"/>
    <row r="525" s="98" customFormat="1" ht="15" customHeight="1" x14ac:dyDescent="0.25"/>
    <row r="526" s="98" customFormat="1" ht="15" customHeight="1" x14ac:dyDescent="0.25"/>
    <row r="527" s="98" customFormat="1" ht="15" customHeight="1" x14ac:dyDescent="0.25"/>
    <row r="528" s="98" customFormat="1" ht="15" customHeight="1" x14ac:dyDescent="0.25"/>
    <row r="529" s="98" customFormat="1" ht="15" customHeight="1" x14ac:dyDescent="0.25"/>
    <row r="530" s="98" customFormat="1" ht="15" customHeight="1" x14ac:dyDescent="0.25"/>
    <row r="531" s="98" customFormat="1" ht="15" customHeight="1" x14ac:dyDescent="0.25"/>
    <row r="532" s="98" customFormat="1" ht="15" customHeight="1" x14ac:dyDescent="0.25"/>
    <row r="533" s="98" customFormat="1" ht="15" customHeight="1" x14ac:dyDescent="0.25"/>
    <row r="534" s="98" customFormat="1" ht="15" customHeight="1" x14ac:dyDescent="0.25"/>
    <row r="535" s="98" customFormat="1" ht="15" customHeight="1" x14ac:dyDescent="0.25"/>
    <row r="536" s="98" customFormat="1" ht="15" customHeight="1" x14ac:dyDescent="0.25"/>
    <row r="537" s="98" customFormat="1" ht="15" customHeight="1" x14ac:dyDescent="0.25"/>
    <row r="538" s="98" customFormat="1" ht="15" customHeight="1" x14ac:dyDescent="0.25"/>
    <row r="539" s="98" customFormat="1" ht="15" customHeight="1" x14ac:dyDescent="0.25"/>
    <row r="540" s="98" customFormat="1" ht="15" customHeight="1" x14ac:dyDescent="0.25"/>
    <row r="541" s="98" customFormat="1" ht="15" customHeight="1" x14ac:dyDescent="0.25"/>
    <row r="542" s="98" customFormat="1" ht="15" customHeight="1" x14ac:dyDescent="0.25"/>
    <row r="543" s="98" customFormat="1" ht="15" customHeight="1" x14ac:dyDescent="0.25"/>
    <row r="544" s="98" customFormat="1" ht="15" customHeight="1" x14ac:dyDescent="0.25"/>
    <row r="545" s="98" customFormat="1" ht="15" customHeight="1" x14ac:dyDescent="0.25"/>
    <row r="546" s="98" customFormat="1" ht="15" customHeight="1" x14ac:dyDescent="0.25"/>
    <row r="547" s="98" customFormat="1" ht="15" customHeight="1" x14ac:dyDescent="0.25"/>
    <row r="548" s="98" customFormat="1" ht="15" customHeight="1" x14ac:dyDescent="0.25"/>
    <row r="549" s="98" customFormat="1" ht="15" customHeight="1" x14ac:dyDescent="0.25"/>
    <row r="550" s="98" customFormat="1" ht="15" customHeight="1" x14ac:dyDescent="0.25"/>
    <row r="551" s="98" customFormat="1" ht="15" customHeight="1" x14ac:dyDescent="0.25"/>
    <row r="552" s="98" customFormat="1" ht="15" customHeight="1" x14ac:dyDescent="0.25"/>
    <row r="553" s="98" customFormat="1" ht="15" customHeight="1" x14ac:dyDescent="0.25"/>
    <row r="554" s="98" customFormat="1" ht="15" customHeight="1" x14ac:dyDescent="0.25"/>
    <row r="555" s="98" customFormat="1" ht="15" customHeight="1" x14ac:dyDescent="0.25"/>
    <row r="556" s="98" customFormat="1" ht="15" customHeight="1" x14ac:dyDescent="0.25"/>
    <row r="557" s="98" customFormat="1" ht="15" customHeight="1" x14ac:dyDescent="0.25"/>
    <row r="558" s="98" customFormat="1" ht="15" customHeight="1" x14ac:dyDescent="0.25"/>
    <row r="559" s="98" customFormat="1" ht="15" customHeight="1" x14ac:dyDescent="0.25"/>
    <row r="560" s="98" customFormat="1" ht="15" customHeight="1" x14ac:dyDescent="0.25"/>
    <row r="561" s="98" customFormat="1" ht="15" customHeight="1" x14ac:dyDescent="0.25"/>
    <row r="562" s="98" customFormat="1" ht="15" customHeight="1" x14ac:dyDescent="0.25"/>
    <row r="563" s="98" customFormat="1" ht="15" customHeight="1" x14ac:dyDescent="0.25"/>
    <row r="564" s="98" customFormat="1" ht="15" customHeight="1" x14ac:dyDescent="0.25"/>
    <row r="565" s="98" customFormat="1" ht="15" customHeight="1" x14ac:dyDescent="0.25"/>
    <row r="566" s="98" customFormat="1" ht="15" customHeight="1" x14ac:dyDescent="0.25"/>
    <row r="567" s="98" customFormat="1" ht="15" customHeight="1" x14ac:dyDescent="0.25"/>
    <row r="568" s="98" customFormat="1" ht="15" customHeight="1" x14ac:dyDescent="0.25"/>
    <row r="569" s="98" customFormat="1" ht="15" customHeight="1" x14ac:dyDescent="0.25"/>
    <row r="570" s="98" customFormat="1" ht="15" customHeight="1" x14ac:dyDescent="0.25"/>
    <row r="571" s="98" customFormat="1" ht="15" customHeight="1" x14ac:dyDescent="0.25"/>
    <row r="572" s="98" customFormat="1" ht="15" customHeight="1" x14ac:dyDescent="0.25"/>
    <row r="573" s="98" customFormat="1" ht="15" customHeight="1" x14ac:dyDescent="0.25"/>
    <row r="574" s="98" customFormat="1" ht="15" customHeight="1" x14ac:dyDescent="0.25"/>
    <row r="575" s="98" customFormat="1" ht="15" customHeight="1" x14ac:dyDescent="0.25"/>
    <row r="576" s="98" customFormat="1" ht="15" customHeight="1" x14ac:dyDescent="0.25"/>
    <row r="577" s="98" customFormat="1" ht="15" customHeight="1" x14ac:dyDescent="0.25"/>
    <row r="578" s="98" customFormat="1" ht="15" customHeight="1" x14ac:dyDescent="0.25"/>
    <row r="579" s="98" customFormat="1" ht="15" customHeight="1" x14ac:dyDescent="0.25"/>
    <row r="580" s="98" customFormat="1" ht="15" customHeight="1" x14ac:dyDescent="0.25"/>
    <row r="581" s="98" customFormat="1" ht="15" customHeight="1" x14ac:dyDescent="0.25"/>
    <row r="582" s="98" customFormat="1" ht="15" customHeight="1" x14ac:dyDescent="0.25"/>
    <row r="583" s="98" customFormat="1" ht="15" customHeight="1" x14ac:dyDescent="0.25"/>
    <row r="584" s="98" customFormat="1" ht="15" customHeight="1" x14ac:dyDescent="0.25"/>
    <row r="585" s="98" customFormat="1" ht="15" customHeight="1" x14ac:dyDescent="0.25"/>
    <row r="586" s="98" customFormat="1" ht="15" customHeight="1" x14ac:dyDescent="0.25"/>
    <row r="587" s="98" customFormat="1" ht="15" customHeight="1" x14ac:dyDescent="0.25"/>
    <row r="588" s="98" customFormat="1" ht="15" customHeight="1" x14ac:dyDescent="0.25"/>
    <row r="589" s="98" customFormat="1" ht="15" customHeight="1" x14ac:dyDescent="0.25"/>
    <row r="590" s="98" customFormat="1" ht="15" customHeight="1" x14ac:dyDescent="0.25"/>
    <row r="591" s="98" customFormat="1" ht="15" customHeight="1" x14ac:dyDescent="0.25"/>
    <row r="592" s="98" customFormat="1" ht="15" customHeight="1" x14ac:dyDescent="0.25"/>
    <row r="593" s="98" customFormat="1" ht="15" customHeight="1" x14ac:dyDescent="0.25"/>
    <row r="594" s="98" customFormat="1" ht="15" customHeight="1" x14ac:dyDescent="0.25"/>
    <row r="595" s="98" customFormat="1" ht="15" customHeight="1" x14ac:dyDescent="0.25"/>
    <row r="596" s="98" customFormat="1" ht="15" customHeight="1" x14ac:dyDescent="0.25"/>
    <row r="597" s="98" customFormat="1" ht="15" customHeight="1" x14ac:dyDescent="0.25"/>
    <row r="598" s="98" customFormat="1" ht="15" customHeight="1" x14ac:dyDescent="0.25"/>
    <row r="599" s="98" customFormat="1" ht="15" customHeight="1" x14ac:dyDescent="0.25"/>
    <row r="600" s="98" customFormat="1" ht="15" customHeight="1" x14ac:dyDescent="0.25"/>
    <row r="601" s="98" customFormat="1" ht="15" customHeight="1" x14ac:dyDescent="0.25"/>
    <row r="602" s="98" customFormat="1" ht="15" customHeight="1" x14ac:dyDescent="0.25"/>
    <row r="603" s="98" customFormat="1" ht="15" customHeight="1" x14ac:dyDescent="0.25"/>
    <row r="604" s="98" customFormat="1" ht="15" customHeight="1" x14ac:dyDescent="0.25"/>
    <row r="605" s="98" customFormat="1" ht="15" customHeight="1" x14ac:dyDescent="0.25"/>
    <row r="606" s="98" customFormat="1" ht="15" customHeight="1" x14ac:dyDescent="0.25"/>
    <row r="607" s="98" customFormat="1" ht="15" customHeight="1" x14ac:dyDescent="0.25"/>
    <row r="608" s="98" customFormat="1" ht="15" customHeight="1" x14ac:dyDescent="0.25"/>
    <row r="609" s="98" customFormat="1" ht="15" customHeight="1" x14ac:dyDescent="0.25"/>
    <row r="610" s="98" customFormat="1" ht="15" customHeight="1" x14ac:dyDescent="0.25"/>
    <row r="611" s="98" customFormat="1" ht="15" customHeight="1" x14ac:dyDescent="0.25"/>
    <row r="612" s="98" customFormat="1" ht="15" customHeight="1" x14ac:dyDescent="0.25"/>
    <row r="613" s="98" customFormat="1" ht="15" customHeight="1" x14ac:dyDescent="0.25"/>
    <row r="614" s="98" customFormat="1" ht="15" customHeight="1" x14ac:dyDescent="0.25"/>
    <row r="615" s="98" customFormat="1" ht="15" customHeight="1" x14ac:dyDescent="0.25"/>
    <row r="616" s="98" customFormat="1" ht="15" customHeight="1" x14ac:dyDescent="0.25"/>
    <row r="617" s="98" customFormat="1" ht="15" customHeight="1" x14ac:dyDescent="0.25"/>
    <row r="618" s="98" customFormat="1" ht="15" customHeight="1" x14ac:dyDescent="0.25"/>
    <row r="619" s="98" customFormat="1" ht="15" customHeight="1" x14ac:dyDescent="0.25"/>
    <row r="620" s="98" customFormat="1" ht="15" customHeight="1" x14ac:dyDescent="0.25"/>
    <row r="621" s="98" customFormat="1" ht="15" customHeight="1" x14ac:dyDescent="0.25"/>
    <row r="622" s="98" customFormat="1" ht="15" customHeight="1" x14ac:dyDescent="0.25"/>
    <row r="623" s="98" customFormat="1" ht="15" customHeight="1" x14ac:dyDescent="0.25"/>
    <row r="624" s="98" customFormat="1" ht="15" customHeight="1" x14ac:dyDescent="0.25"/>
    <row r="625" s="98" customFormat="1" ht="15" customHeight="1" x14ac:dyDescent="0.25"/>
    <row r="626" s="98" customFormat="1" ht="15" customHeight="1" x14ac:dyDescent="0.25"/>
    <row r="627" s="98" customFormat="1" ht="15" customHeight="1" x14ac:dyDescent="0.25"/>
    <row r="628" s="98" customFormat="1" ht="15" customHeight="1" x14ac:dyDescent="0.25"/>
    <row r="629" s="98" customFormat="1" ht="15" customHeight="1" x14ac:dyDescent="0.25"/>
    <row r="630" s="98" customFormat="1" ht="15" customHeight="1" x14ac:dyDescent="0.25"/>
    <row r="631" s="98" customFormat="1" ht="15" customHeight="1" x14ac:dyDescent="0.25"/>
    <row r="632" s="98" customFormat="1" ht="15" customHeight="1" x14ac:dyDescent="0.25"/>
    <row r="633" s="98" customFormat="1" ht="15" customHeight="1" x14ac:dyDescent="0.25"/>
    <row r="634" s="98" customFormat="1" ht="15" customHeight="1" x14ac:dyDescent="0.25"/>
    <row r="635" s="98" customFormat="1" ht="15" customHeight="1" x14ac:dyDescent="0.25"/>
    <row r="636" s="98" customFormat="1" ht="15" customHeight="1" x14ac:dyDescent="0.25"/>
    <row r="637" s="98" customFormat="1" ht="15" customHeight="1" x14ac:dyDescent="0.25"/>
    <row r="638" s="98" customFormat="1" ht="15" customHeight="1" x14ac:dyDescent="0.25"/>
    <row r="639" s="98" customFormat="1" ht="15" customHeight="1" x14ac:dyDescent="0.25"/>
    <row r="640" s="98" customFormat="1" ht="15" customHeight="1" x14ac:dyDescent="0.25"/>
    <row r="641" s="98" customFormat="1" ht="15" customHeight="1" x14ac:dyDescent="0.25"/>
    <row r="642" s="98" customFormat="1" ht="15" customHeight="1" x14ac:dyDescent="0.25"/>
    <row r="643" s="98" customFormat="1" ht="15" customHeight="1" x14ac:dyDescent="0.25"/>
    <row r="644" s="98" customFormat="1" ht="15" customHeight="1" x14ac:dyDescent="0.25"/>
    <row r="645" s="98" customFormat="1" ht="15" customHeight="1" x14ac:dyDescent="0.25"/>
    <row r="646" s="98" customFormat="1" ht="15" customHeight="1" x14ac:dyDescent="0.25"/>
    <row r="647" s="98" customFormat="1" ht="15" customHeight="1" x14ac:dyDescent="0.25"/>
    <row r="648" s="98" customFormat="1" ht="15" customHeight="1" x14ac:dyDescent="0.25"/>
    <row r="649" s="98" customFormat="1" ht="15" customHeight="1" x14ac:dyDescent="0.25"/>
    <row r="650" s="98" customFormat="1" ht="15" customHeight="1" x14ac:dyDescent="0.25"/>
    <row r="651" s="98" customFormat="1" ht="15" customHeight="1" x14ac:dyDescent="0.25"/>
    <row r="652" s="98" customFormat="1" ht="15" customHeight="1" x14ac:dyDescent="0.25"/>
    <row r="653" s="98" customFormat="1" ht="15" customHeight="1" x14ac:dyDescent="0.25"/>
    <row r="654" s="98" customFormat="1" ht="15" customHeight="1" x14ac:dyDescent="0.25"/>
    <row r="655" s="98" customFormat="1" ht="15" customHeight="1" x14ac:dyDescent="0.25"/>
    <row r="656" s="98" customFormat="1" ht="15" customHeight="1" x14ac:dyDescent="0.25"/>
    <row r="657" s="98" customFormat="1" ht="15" customHeight="1" x14ac:dyDescent="0.25"/>
    <row r="658" s="98" customFormat="1" ht="15" customHeight="1" x14ac:dyDescent="0.25"/>
    <row r="659" s="98" customFormat="1" ht="15" customHeight="1" x14ac:dyDescent="0.25"/>
    <row r="660" s="98" customFormat="1" ht="15" customHeight="1" x14ac:dyDescent="0.25"/>
    <row r="661" s="98" customFormat="1" ht="15" customHeight="1" x14ac:dyDescent="0.25"/>
    <row r="662" s="98" customFormat="1" ht="15" customHeight="1" x14ac:dyDescent="0.25"/>
    <row r="663" s="98" customFormat="1" ht="15" customHeight="1" x14ac:dyDescent="0.25"/>
    <row r="664" s="98" customFormat="1" ht="15" customHeight="1" x14ac:dyDescent="0.25"/>
    <row r="665" s="98" customFormat="1" ht="15" customHeight="1" x14ac:dyDescent="0.25"/>
    <row r="666" s="98" customFormat="1" ht="15" customHeight="1" x14ac:dyDescent="0.25"/>
    <row r="667" s="98" customFormat="1" ht="15" customHeight="1" x14ac:dyDescent="0.25"/>
    <row r="668" s="98" customFormat="1" ht="15" customHeight="1" x14ac:dyDescent="0.25"/>
    <row r="669" s="98" customFormat="1" ht="15" customHeight="1" x14ac:dyDescent="0.25"/>
    <row r="670" s="98" customFormat="1" ht="15" customHeight="1" x14ac:dyDescent="0.25"/>
    <row r="671" s="98" customFormat="1" ht="15" customHeight="1" x14ac:dyDescent="0.25"/>
    <row r="672" s="98" customFormat="1" ht="15" customHeight="1" x14ac:dyDescent="0.25"/>
    <row r="673" s="98" customFormat="1" ht="15" customHeight="1" x14ac:dyDescent="0.25"/>
    <row r="674" s="98" customFormat="1" ht="15" customHeight="1" x14ac:dyDescent="0.25"/>
    <row r="675" s="98" customFormat="1" ht="15" customHeight="1" x14ac:dyDescent="0.25"/>
    <row r="676" s="98" customFormat="1" ht="15" customHeight="1" x14ac:dyDescent="0.25"/>
    <row r="677" s="98" customFormat="1" ht="15" customHeight="1" x14ac:dyDescent="0.25"/>
    <row r="678" s="98" customFormat="1" ht="15" customHeight="1" x14ac:dyDescent="0.25"/>
    <row r="679" s="98" customFormat="1" ht="15" customHeight="1" x14ac:dyDescent="0.25"/>
    <row r="680" s="98" customFormat="1" ht="15" customHeight="1" x14ac:dyDescent="0.25"/>
    <row r="681" s="98" customFormat="1" ht="15" customHeight="1" x14ac:dyDescent="0.25"/>
    <row r="682" s="98" customFormat="1" ht="15" customHeight="1" x14ac:dyDescent="0.25"/>
    <row r="683" s="98" customFormat="1" ht="15" customHeight="1" x14ac:dyDescent="0.25"/>
    <row r="684" s="98" customFormat="1" ht="15" customHeight="1" x14ac:dyDescent="0.25"/>
    <row r="685" s="98" customFormat="1" ht="15" customHeight="1" x14ac:dyDescent="0.25"/>
    <row r="686" s="98" customFormat="1" ht="15" customHeight="1" x14ac:dyDescent="0.25"/>
    <row r="687" s="98" customFormat="1" ht="15" customHeight="1" x14ac:dyDescent="0.25"/>
    <row r="688" s="98" customFormat="1" ht="15" customHeight="1" x14ac:dyDescent="0.25"/>
    <row r="689" s="98" customFormat="1" ht="15" customHeight="1" x14ac:dyDescent="0.25"/>
    <row r="690" s="98" customFormat="1" ht="15" customHeight="1" x14ac:dyDescent="0.25"/>
    <row r="691" s="98" customFormat="1" ht="15" customHeight="1" x14ac:dyDescent="0.25"/>
    <row r="692" s="98" customFormat="1" ht="15" customHeight="1" x14ac:dyDescent="0.25"/>
    <row r="693" s="98" customFormat="1" ht="15" customHeight="1" x14ac:dyDescent="0.25"/>
    <row r="694" s="98" customFormat="1" ht="15" customHeight="1" x14ac:dyDescent="0.25"/>
    <row r="695" s="98" customFormat="1" ht="15" customHeight="1" x14ac:dyDescent="0.25"/>
    <row r="696" s="98" customFormat="1" ht="15" customHeight="1" x14ac:dyDescent="0.25"/>
    <row r="697" s="98" customFormat="1" ht="15" customHeight="1" x14ac:dyDescent="0.25"/>
    <row r="698" s="98" customFormat="1" ht="15" customHeight="1" x14ac:dyDescent="0.25"/>
    <row r="699" s="98" customFormat="1" ht="15" customHeight="1" x14ac:dyDescent="0.25"/>
    <row r="700" s="98" customFormat="1" ht="15" customHeight="1" x14ac:dyDescent="0.25"/>
    <row r="701" s="98" customFormat="1" ht="15" customHeight="1" x14ac:dyDescent="0.25"/>
    <row r="702" s="98" customFormat="1" ht="15" customHeight="1" x14ac:dyDescent="0.25"/>
    <row r="703" s="98" customFormat="1" ht="15" customHeight="1" x14ac:dyDescent="0.25"/>
    <row r="704" s="98" customFormat="1" ht="15" customHeight="1" x14ac:dyDescent="0.25"/>
    <row r="705" s="98" customFormat="1" ht="15" customHeight="1" x14ac:dyDescent="0.25"/>
    <row r="706" s="98" customFormat="1" ht="15" customHeight="1" x14ac:dyDescent="0.25"/>
    <row r="707" s="98" customFormat="1" ht="15" customHeight="1" x14ac:dyDescent="0.25"/>
    <row r="708" s="98" customFormat="1" ht="15" customHeight="1" x14ac:dyDescent="0.25"/>
    <row r="709" s="98" customFormat="1" ht="15" customHeight="1" x14ac:dyDescent="0.25"/>
    <row r="710" s="98" customFormat="1" ht="15" customHeight="1" x14ac:dyDescent="0.25"/>
    <row r="711" s="98" customFormat="1" ht="15" customHeight="1" x14ac:dyDescent="0.25"/>
    <row r="712" s="98" customFormat="1" ht="15" customHeight="1" x14ac:dyDescent="0.25"/>
    <row r="713" s="98" customFormat="1" ht="15" customHeight="1" x14ac:dyDescent="0.25"/>
    <row r="714" s="98" customFormat="1" ht="15" customHeight="1" x14ac:dyDescent="0.25"/>
    <row r="715" s="98" customFormat="1" ht="15" customHeight="1" x14ac:dyDescent="0.25"/>
    <row r="716" s="98" customFormat="1" ht="15" customHeight="1" x14ac:dyDescent="0.25"/>
    <row r="717" s="98" customFormat="1" ht="15" customHeight="1" x14ac:dyDescent="0.25"/>
    <row r="718" s="98" customFormat="1" ht="15" customHeight="1" x14ac:dyDescent="0.25"/>
    <row r="719" s="98" customFormat="1" ht="15" customHeight="1" x14ac:dyDescent="0.25"/>
    <row r="720" s="98" customFormat="1" ht="15" customHeight="1" x14ac:dyDescent="0.25"/>
    <row r="721" s="98" customFormat="1" ht="15" customHeight="1" x14ac:dyDescent="0.25"/>
    <row r="722" s="98" customFormat="1" ht="15" customHeight="1" x14ac:dyDescent="0.25"/>
    <row r="723" s="98" customFormat="1" ht="15" customHeight="1" x14ac:dyDescent="0.25"/>
    <row r="724" s="98" customFormat="1" ht="15" customHeight="1" x14ac:dyDescent="0.25"/>
    <row r="725" s="98" customFormat="1" ht="15" customHeight="1" x14ac:dyDescent="0.25"/>
    <row r="726" s="98" customFormat="1" ht="15" customHeight="1" x14ac:dyDescent="0.25"/>
    <row r="727" s="98" customFormat="1" ht="15" customHeight="1" x14ac:dyDescent="0.25"/>
    <row r="728" s="98" customFormat="1" ht="15" customHeight="1" x14ac:dyDescent="0.25"/>
    <row r="729" s="98" customFormat="1" ht="15" customHeight="1" x14ac:dyDescent="0.25"/>
    <row r="730" s="98" customFormat="1" ht="15" customHeight="1" x14ac:dyDescent="0.25"/>
    <row r="731" s="98" customFormat="1" ht="15" customHeight="1" x14ac:dyDescent="0.25"/>
    <row r="732" s="98" customFormat="1" ht="15" customHeight="1" x14ac:dyDescent="0.25"/>
    <row r="733" s="98" customFormat="1" ht="15" customHeight="1" x14ac:dyDescent="0.25"/>
    <row r="734" s="98" customFormat="1" ht="15" customHeight="1" x14ac:dyDescent="0.25"/>
    <row r="735" s="98" customFormat="1" ht="15" customHeight="1" x14ac:dyDescent="0.25"/>
    <row r="736" s="98" customFormat="1" ht="15" customHeight="1" x14ac:dyDescent="0.25"/>
    <row r="737" s="98" customFormat="1" ht="15" customHeight="1" x14ac:dyDescent="0.25"/>
    <row r="738" s="98" customFormat="1" ht="15" customHeight="1" x14ac:dyDescent="0.25"/>
    <row r="739" s="98" customFormat="1" ht="15" customHeight="1" x14ac:dyDescent="0.25"/>
    <row r="740" s="98" customFormat="1" ht="15" customHeight="1" x14ac:dyDescent="0.25"/>
    <row r="741" s="98" customFormat="1" ht="15" customHeight="1" x14ac:dyDescent="0.25"/>
    <row r="742" s="98" customFormat="1" ht="15" customHeight="1" x14ac:dyDescent="0.25"/>
    <row r="743" s="98" customFormat="1" ht="15" customHeight="1" x14ac:dyDescent="0.25"/>
    <row r="744" s="98" customFormat="1" ht="15" customHeight="1" x14ac:dyDescent="0.25"/>
    <row r="745" s="98" customFormat="1" ht="15" customHeight="1" x14ac:dyDescent="0.25"/>
    <row r="746" s="98" customFormat="1" ht="15" customHeight="1" x14ac:dyDescent="0.25"/>
    <row r="747" s="98" customFormat="1" ht="15" customHeight="1" x14ac:dyDescent="0.25"/>
    <row r="748" s="98" customFormat="1" ht="15" customHeight="1" x14ac:dyDescent="0.25"/>
    <row r="749" s="98" customFormat="1" ht="15" customHeight="1" x14ac:dyDescent="0.25"/>
    <row r="750" s="98" customFormat="1" ht="15" customHeight="1" x14ac:dyDescent="0.25"/>
    <row r="751" s="98" customFormat="1" ht="15" customHeight="1" x14ac:dyDescent="0.25"/>
    <row r="752" s="98" customFormat="1" ht="15" customHeight="1" x14ac:dyDescent="0.25"/>
    <row r="753" s="98" customFormat="1" ht="15" customHeight="1" x14ac:dyDescent="0.25"/>
    <row r="754" s="98" customFormat="1" ht="15" customHeight="1" x14ac:dyDescent="0.25"/>
    <row r="755" s="98" customFormat="1" ht="15" customHeight="1" x14ac:dyDescent="0.25"/>
    <row r="756" s="98" customFormat="1" ht="15" customHeight="1" x14ac:dyDescent="0.25"/>
    <row r="757" s="98" customFormat="1" ht="15" customHeight="1" x14ac:dyDescent="0.25"/>
    <row r="758" s="98" customFormat="1" ht="15" customHeight="1" x14ac:dyDescent="0.25"/>
    <row r="759" s="98" customFormat="1" ht="15" customHeight="1" x14ac:dyDescent="0.25"/>
    <row r="760" s="98" customFormat="1" ht="15" customHeight="1" x14ac:dyDescent="0.25"/>
    <row r="761" s="98" customFormat="1" ht="15" customHeight="1" x14ac:dyDescent="0.25"/>
    <row r="762" s="98" customFormat="1" ht="15" customHeight="1" x14ac:dyDescent="0.25"/>
    <row r="763" s="98" customFormat="1" ht="15" customHeight="1" x14ac:dyDescent="0.25"/>
  </sheetData>
  <mergeCells count="1">
    <mergeCell ref="A1:S1"/>
  </mergeCells>
  <conditionalFormatting sqref="C4:C69">
    <cfRule type="expression" dxfId="1" priority="1">
      <formula>C4&gt;B4</formula>
    </cfRule>
  </conditionalFormatting>
  <conditionalFormatting sqref="D4:D69">
    <cfRule type="cellIs" dxfId="0" priority="2" operator="lessThan">
      <formula>0</formula>
    </cfRule>
  </conditionalFormatting>
  <pageMargins left="0.5" right="0.25" top="0.5" bottom="0.75" header="0.3" footer="0.3"/>
  <pageSetup orientation="landscape"/>
  <headerFooter>
    <oddFooter>&amp;C&amp;"Helvetica Neue,Regular"&amp;12&amp;K000000&amp;P</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14"/>
  <sheetViews>
    <sheetView showGridLines="0" workbookViewId="0">
      <selection activeCell="B15" sqref="B15"/>
    </sheetView>
  </sheetViews>
  <sheetFormatPr defaultColWidth="8.85546875" defaultRowHeight="15" customHeight="1" x14ac:dyDescent="0.25"/>
  <cols>
    <col min="1" max="1" width="41.5703125" style="3" customWidth="1"/>
    <col min="2" max="2" width="55" style="3" customWidth="1"/>
    <col min="3" max="3" width="8.85546875" style="3" customWidth="1"/>
    <col min="4" max="16384" width="8.85546875" style="3"/>
  </cols>
  <sheetData>
    <row r="1" spans="1:2" ht="45" customHeight="1" x14ac:dyDescent="0.25">
      <c r="A1" s="220" t="s">
        <v>22</v>
      </c>
      <c r="B1" s="221"/>
    </row>
    <row r="2" spans="1:2" ht="78.75" customHeight="1" x14ac:dyDescent="0.25">
      <c r="A2" s="222" t="s">
        <v>23</v>
      </c>
      <c r="B2" s="223"/>
    </row>
    <row r="3" spans="1:2" ht="24" customHeight="1" x14ac:dyDescent="0.25">
      <c r="A3" s="81" t="s">
        <v>24</v>
      </c>
      <c r="B3" s="224" t="e">
        <f>'Expense Tracking'!#REF!</f>
        <v>#REF!</v>
      </c>
    </row>
    <row r="4" spans="1:2" s="84" customFormat="1" ht="31.5" customHeight="1" x14ac:dyDescent="0.25">
      <c r="A4" s="82"/>
      <c r="B4" s="83" t="s">
        <v>25</v>
      </c>
    </row>
    <row r="5" spans="1:2" ht="16.149999999999999" customHeight="1" x14ac:dyDescent="0.3">
      <c r="A5" s="85" t="s">
        <v>26</v>
      </c>
      <c r="B5" s="86">
        <f>'Expense Tracking'!B11</f>
        <v>0</v>
      </c>
    </row>
    <row r="6" spans="1:2" ht="16.149999999999999" customHeight="1" x14ac:dyDescent="0.3">
      <c r="A6" s="85" t="s">
        <v>27</v>
      </c>
      <c r="B6" s="86">
        <f>'Expense Tracking'!B20</f>
        <v>0</v>
      </c>
    </row>
    <row r="7" spans="1:2" ht="16.149999999999999" customHeight="1" x14ac:dyDescent="0.3">
      <c r="A7" s="85" t="s">
        <v>28</v>
      </c>
      <c r="B7" s="86">
        <f>'Expense Tracking'!B29</f>
        <v>0</v>
      </c>
    </row>
    <row r="8" spans="1:2" ht="16.149999999999999" customHeight="1" x14ac:dyDescent="0.3">
      <c r="A8" s="85" t="s">
        <v>29</v>
      </c>
      <c r="B8" s="86">
        <f>'Expense Tracking'!B38</f>
        <v>0</v>
      </c>
    </row>
    <row r="9" spans="1:2" ht="16.149999999999999" customHeight="1" x14ac:dyDescent="0.3">
      <c r="A9" s="85" t="s">
        <v>30</v>
      </c>
      <c r="B9" s="86">
        <f>'Expense Tracking'!B47</f>
        <v>0</v>
      </c>
    </row>
    <row r="10" spans="1:2" ht="16.149999999999999" customHeight="1" x14ac:dyDescent="0.3">
      <c r="A10" s="87" t="s">
        <v>31</v>
      </c>
      <c r="B10" s="88">
        <f>SUM('Expense Tracking'!B65,'Expense Tracking'!B56)</f>
        <v>0</v>
      </c>
    </row>
    <row r="11" spans="1:2" ht="16.149999999999999" customHeight="1" x14ac:dyDescent="0.3">
      <c r="A11" s="89" t="s">
        <v>32</v>
      </c>
      <c r="B11" s="90">
        <f>'Expense Tracking'!B67</f>
        <v>0</v>
      </c>
    </row>
    <row r="12" spans="1:2" ht="16.149999999999999" customHeight="1" x14ac:dyDescent="0.3">
      <c r="A12" s="91" t="s">
        <v>33</v>
      </c>
      <c r="B12" s="92">
        <f>'Expense Tracking'!B69</f>
        <v>0</v>
      </c>
    </row>
    <row r="13" spans="1:2" ht="15.75" customHeight="1" x14ac:dyDescent="0.3">
      <c r="A13" s="93" t="s">
        <v>34</v>
      </c>
      <c r="B13" s="94" t="e">
        <f>'Expense Tracking'!#REF!</f>
        <v>#REF!</v>
      </c>
    </row>
    <row r="14" spans="1:2" ht="15.75" customHeight="1" x14ac:dyDescent="0.3">
      <c r="A14" s="95" t="s">
        <v>35</v>
      </c>
      <c r="B14" s="96">
        <f>'Expense Tracking'!B71</f>
        <v>0</v>
      </c>
    </row>
  </sheetData>
  <sheetProtection sheet="1" objects="1" scenarios="1"/>
  <mergeCells count="3">
    <mergeCell ref="A1:B1"/>
    <mergeCell ref="A2:B2"/>
    <mergeCell ref="B3"/>
  </mergeCells>
  <pageMargins left="0.7" right="0.7" top="0.75" bottom="0.75" header="0.3" footer="0.3"/>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18"/>
  <sheetViews>
    <sheetView showGridLines="0" topLeftCell="A11" zoomScale="130" zoomScaleNormal="130" workbookViewId="0">
      <selection activeCell="B15" sqref="B15"/>
    </sheetView>
  </sheetViews>
  <sheetFormatPr defaultColWidth="8.85546875" defaultRowHeight="15" customHeight="1" x14ac:dyDescent="0.2"/>
  <cols>
    <col min="1" max="1" width="30.7109375" style="4" customWidth="1"/>
    <col min="2" max="2" width="94.85546875" style="4" customWidth="1"/>
    <col min="3" max="3" width="8.85546875" style="4" customWidth="1"/>
    <col min="4" max="16384" width="8.85546875" style="4"/>
  </cols>
  <sheetData>
    <row r="1" spans="1:2" ht="44.1" customHeight="1" x14ac:dyDescent="0.2">
      <c r="A1" s="220" t="s">
        <v>36</v>
      </c>
      <c r="B1" s="225"/>
    </row>
    <row r="2" spans="1:2" s="5" customFormat="1" ht="23.25" customHeight="1" x14ac:dyDescent="0.25">
      <c r="A2" s="64" t="s">
        <v>37</v>
      </c>
      <c r="B2" s="65"/>
    </row>
    <row r="3" spans="1:2" ht="19.5" customHeight="1" x14ac:dyDescent="0.2">
      <c r="A3" s="66" t="s">
        <v>38</v>
      </c>
      <c r="B3" s="67" t="s">
        <v>106</v>
      </c>
    </row>
    <row r="4" spans="1:2" ht="18.75" customHeight="1" x14ac:dyDescent="0.2">
      <c r="A4" s="66" t="s">
        <v>39</v>
      </c>
      <c r="B4" s="67" t="s">
        <v>40</v>
      </c>
    </row>
    <row r="5" spans="1:2" ht="132.75" customHeight="1" x14ac:dyDescent="0.2">
      <c r="A5" s="66" t="s">
        <v>41</v>
      </c>
      <c r="B5" s="67" t="s">
        <v>42</v>
      </c>
    </row>
    <row r="6" spans="1:2" ht="99" customHeight="1" x14ac:dyDescent="0.2">
      <c r="A6" s="66" t="s">
        <v>4</v>
      </c>
      <c r="B6" s="67" t="s">
        <v>43</v>
      </c>
    </row>
    <row r="7" spans="1:2" ht="107.25" customHeight="1" x14ac:dyDescent="0.2">
      <c r="A7" s="68" t="s">
        <v>5</v>
      </c>
      <c r="B7" s="69" t="s">
        <v>44</v>
      </c>
    </row>
    <row r="8" spans="1:2" ht="75" customHeight="1" x14ac:dyDescent="0.2">
      <c r="A8" s="70" t="s">
        <v>45</v>
      </c>
      <c r="B8" s="71" t="s">
        <v>105</v>
      </c>
    </row>
    <row r="9" spans="1:2" s="5" customFormat="1" ht="28.5" customHeight="1" x14ac:dyDescent="0.25">
      <c r="A9" s="72" t="s">
        <v>46</v>
      </c>
      <c r="B9" s="73"/>
    </row>
    <row r="10" spans="1:2" ht="138" customHeight="1" x14ac:dyDescent="0.2">
      <c r="A10" s="74" t="s">
        <v>26</v>
      </c>
      <c r="B10" s="75" t="s">
        <v>47</v>
      </c>
    </row>
    <row r="11" spans="1:2" ht="113.25" customHeight="1" x14ac:dyDescent="0.2">
      <c r="A11" s="66" t="s">
        <v>27</v>
      </c>
      <c r="B11" s="67" t="s">
        <v>48</v>
      </c>
    </row>
    <row r="12" spans="1:2" ht="152.25" customHeight="1" x14ac:dyDescent="0.2">
      <c r="A12" s="66" t="s">
        <v>28</v>
      </c>
      <c r="B12" s="76" t="s">
        <v>49</v>
      </c>
    </row>
    <row r="13" spans="1:2" ht="104.25" customHeight="1" x14ac:dyDescent="0.2">
      <c r="A13" s="66" t="s">
        <v>29</v>
      </c>
      <c r="B13" s="76" t="s">
        <v>50</v>
      </c>
    </row>
    <row r="14" spans="1:2" ht="228.75" customHeight="1" x14ac:dyDescent="0.2">
      <c r="A14" s="66" t="s">
        <v>51</v>
      </c>
      <c r="B14" s="67" t="s">
        <v>103</v>
      </c>
    </row>
    <row r="15" spans="1:2" ht="160.15" customHeight="1" x14ac:dyDescent="0.2">
      <c r="A15" s="77" t="s">
        <v>31</v>
      </c>
      <c r="B15" s="78" t="s">
        <v>104</v>
      </c>
    </row>
    <row r="16" spans="1:2" ht="69.75" customHeight="1" x14ac:dyDescent="0.2">
      <c r="A16" s="79" t="s">
        <v>52</v>
      </c>
      <c r="B16" s="80" t="s">
        <v>53</v>
      </c>
    </row>
    <row r="17" spans="1:2" ht="256.5" customHeight="1" x14ac:dyDescent="0.2">
      <c r="A17" s="66" t="s">
        <v>54</v>
      </c>
      <c r="B17" s="67" t="s">
        <v>55</v>
      </c>
    </row>
    <row r="18" spans="1:2" ht="38.25" customHeight="1" x14ac:dyDescent="0.2">
      <c r="A18" s="66" t="s">
        <v>56</v>
      </c>
      <c r="B18" s="67" t="s">
        <v>57</v>
      </c>
    </row>
  </sheetData>
  <sheetProtection sheet="1" objects="1" scenarios="1"/>
  <mergeCells count="1">
    <mergeCell ref="A1:B1"/>
  </mergeCells>
  <pageMargins left="0.75" right="0.75"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F57"/>
  <sheetViews>
    <sheetView showGridLines="0" topLeftCell="A28" zoomScale="85" zoomScaleNormal="85" workbookViewId="0">
      <selection activeCell="B15" sqref="B15"/>
    </sheetView>
  </sheetViews>
  <sheetFormatPr defaultColWidth="8.85546875" defaultRowHeight="15" customHeight="1" x14ac:dyDescent="0.25"/>
  <cols>
    <col min="1" max="1" width="45.85546875" style="1" customWidth="1"/>
    <col min="2" max="2" width="18.140625" style="1" customWidth="1"/>
    <col min="3" max="3" width="14.28515625" style="1" customWidth="1"/>
    <col min="4" max="4" width="13.140625" style="1" customWidth="1"/>
    <col min="5" max="5" width="21.28515625" style="1" customWidth="1"/>
    <col min="6" max="6" width="88.85546875" style="2" customWidth="1"/>
    <col min="7" max="7" width="8.85546875" style="1" customWidth="1"/>
    <col min="8" max="16384" width="8.85546875" style="1"/>
  </cols>
  <sheetData>
    <row r="1" spans="1:6" ht="40.5" customHeight="1" x14ac:dyDescent="0.25">
      <c r="A1" s="228" t="s">
        <v>58</v>
      </c>
      <c r="B1" s="221"/>
      <c r="C1" s="221"/>
      <c r="D1" s="221"/>
      <c r="E1" s="221"/>
      <c r="F1" s="221"/>
    </row>
    <row r="2" spans="1:6" ht="34.5" customHeight="1" x14ac:dyDescent="0.25">
      <c r="A2" s="226" t="s">
        <v>1</v>
      </c>
      <c r="B2" s="227"/>
      <c r="C2" s="227"/>
      <c r="D2" s="227"/>
      <c r="E2" s="227"/>
      <c r="F2" s="227"/>
    </row>
    <row r="3" spans="1:6" ht="26.25" customHeight="1" x14ac:dyDescent="0.25">
      <c r="A3" s="6" t="s">
        <v>24</v>
      </c>
      <c r="B3" s="229" t="s">
        <v>59</v>
      </c>
      <c r="C3" s="230"/>
      <c r="D3" s="230"/>
      <c r="E3" s="230"/>
      <c r="F3" s="231"/>
    </row>
    <row r="4" spans="1:6" ht="53.25" customHeight="1" x14ac:dyDescent="0.25">
      <c r="A4" s="7" t="s">
        <v>2</v>
      </c>
      <c r="B4" s="8" t="s">
        <v>3</v>
      </c>
      <c r="C4" s="8" t="s">
        <v>4</v>
      </c>
      <c r="D4" s="8" t="s">
        <v>5</v>
      </c>
      <c r="E4" s="9" t="s">
        <v>6</v>
      </c>
      <c r="F4" s="10" t="s">
        <v>7</v>
      </c>
    </row>
    <row r="5" spans="1:6" ht="21" customHeight="1" x14ac:dyDescent="0.25">
      <c r="A5" s="232" t="s">
        <v>8</v>
      </c>
      <c r="B5" s="233"/>
      <c r="C5" s="233"/>
      <c r="D5" s="234"/>
      <c r="E5" s="11"/>
      <c r="F5" s="12"/>
    </row>
    <row r="6" spans="1:6" ht="30" customHeight="1" x14ac:dyDescent="0.25">
      <c r="A6" s="13" t="s">
        <v>60</v>
      </c>
      <c r="B6" s="14" t="s">
        <v>61</v>
      </c>
      <c r="C6" s="15">
        <v>80000</v>
      </c>
      <c r="D6" s="16">
        <v>3</v>
      </c>
      <c r="E6" s="17">
        <f>C6*D6</f>
        <v>240000</v>
      </c>
      <c r="F6" s="18" t="s">
        <v>62</v>
      </c>
    </row>
    <row r="7" spans="1:6" ht="14.65" customHeight="1" x14ac:dyDescent="0.25">
      <c r="A7" s="19"/>
      <c r="B7" s="20"/>
      <c r="C7" s="15"/>
      <c r="D7" s="16"/>
      <c r="E7" s="17">
        <f>C7*D7</f>
        <v>0</v>
      </c>
      <c r="F7" s="21"/>
    </row>
    <row r="8" spans="1:6" ht="14.65" customHeight="1" x14ac:dyDescent="0.25">
      <c r="A8" s="19"/>
      <c r="B8" s="20"/>
      <c r="C8" s="15"/>
      <c r="D8" s="16"/>
      <c r="E8" s="17">
        <f>C8*D8</f>
        <v>0</v>
      </c>
      <c r="F8" s="21"/>
    </row>
    <row r="9" spans="1:6" ht="14.65" customHeight="1" x14ac:dyDescent="0.25">
      <c r="A9" s="19"/>
      <c r="B9" s="20"/>
      <c r="C9" s="15"/>
      <c r="D9" s="16"/>
      <c r="E9" s="17">
        <f>C9*D9</f>
        <v>0</v>
      </c>
      <c r="F9" s="21"/>
    </row>
    <row r="10" spans="1:6" ht="15.2" customHeight="1" thickBot="1" x14ac:dyDescent="0.3">
      <c r="A10" s="22"/>
      <c r="B10" s="23"/>
      <c r="C10" s="24"/>
      <c r="D10" s="25"/>
      <c r="E10" s="26">
        <f>C10*D10</f>
        <v>0</v>
      </c>
      <c r="F10" s="21"/>
    </row>
    <row r="11" spans="1:6" ht="18" customHeight="1" thickBot="1" x14ac:dyDescent="0.3">
      <c r="A11" s="27" t="s">
        <v>9</v>
      </c>
      <c r="B11" s="28"/>
      <c r="C11" s="28"/>
      <c r="D11" s="29"/>
      <c r="E11" s="30">
        <f>SUM(E6:E10)</f>
        <v>240000</v>
      </c>
      <c r="F11" s="31"/>
    </row>
    <row r="12" spans="1:6" ht="21" customHeight="1" x14ac:dyDescent="0.25">
      <c r="A12" s="237" t="s">
        <v>10</v>
      </c>
      <c r="B12" s="238"/>
      <c r="C12" s="238"/>
      <c r="D12" s="239"/>
      <c r="E12" s="11"/>
      <c r="F12" s="12"/>
    </row>
    <row r="13" spans="1:6" ht="14.65" customHeight="1" x14ac:dyDescent="0.25">
      <c r="A13" s="13" t="s">
        <v>63</v>
      </c>
      <c r="B13" s="14" t="s">
        <v>64</v>
      </c>
      <c r="C13" s="15">
        <v>240000</v>
      </c>
      <c r="D13" s="32">
        <v>0.45</v>
      </c>
      <c r="E13" s="17">
        <f>C13*D13</f>
        <v>108000</v>
      </c>
      <c r="F13" s="18" t="s">
        <v>65</v>
      </c>
    </row>
    <row r="14" spans="1:6" ht="14.65" customHeight="1" x14ac:dyDescent="0.25">
      <c r="A14" s="19"/>
      <c r="B14" s="20"/>
      <c r="C14" s="15"/>
      <c r="D14" s="16"/>
      <c r="E14" s="17">
        <f>C14*D14</f>
        <v>0</v>
      </c>
      <c r="F14" s="21"/>
    </row>
    <row r="15" spans="1:6" ht="14.65" customHeight="1" x14ac:dyDescent="0.25">
      <c r="A15" s="19"/>
      <c r="B15" s="20"/>
      <c r="C15" s="15"/>
      <c r="D15" s="16"/>
      <c r="E15" s="17">
        <f>C15*D15</f>
        <v>0</v>
      </c>
      <c r="F15" s="21"/>
    </row>
    <row r="16" spans="1:6" ht="14.65" customHeight="1" x14ac:dyDescent="0.25">
      <c r="A16" s="19"/>
      <c r="B16" s="20"/>
      <c r="C16" s="15"/>
      <c r="D16" s="16"/>
      <c r="E16" s="17">
        <f>C16*D16</f>
        <v>0</v>
      </c>
      <c r="F16" s="21"/>
    </row>
    <row r="17" spans="1:6" ht="15.2" customHeight="1" x14ac:dyDescent="0.25">
      <c r="A17" s="22"/>
      <c r="B17" s="23"/>
      <c r="C17" s="24"/>
      <c r="D17" s="25"/>
      <c r="E17" s="26">
        <f>C17*D17</f>
        <v>0</v>
      </c>
      <c r="F17" s="21"/>
    </row>
    <row r="18" spans="1:6" ht="18" customHeight="1" x14ac:dyDescent="0.25">
      <c r="A18" s="27" t="s">
        <v>11</v>
      </c>
      <c r="B18" s="28"/>
      <c r="C18" s="28"/>
      <c r="D18" s="29"/>
      <c r="E18" s="30">
        <f>SUM(E13:E17)</f>
        <v>108000</v>
      </c>
      <c r="F18" s="31"/>
    </row>
    <row r="19" spans="1:6" ht="21" customHeight="1" x14ac:dyDescent="0.25">
      <c r="A19" s="232" t="s">
        <v>12</v>
      </c>
      <c r="B19" s="233"/>
      <c r="C19" s="233"/>
      <c r="D19" s="234"/>
      <c r="E19" s="33"/>
      <c r="F19" s="12"/>
    </row>
    <row r="20" spans="1:6" ht="51.75" customHeight="1" x14ac:dyDescent="0.25">
      <c r="A20" s="13" t="s">
        <v>66</v>
      </c>
      <c r="B20" s="14" t="s">
        <v>67</v>
      </c>
      <c r="C20" s="15">
        <v>0.67</v>
      </c>
      <c r="D20" s="16">
        <v>4500</v>
      </c>
      <c r="E20" s="17">
        <f>C20*D20</f>
        <v>3015</v>
      </c>
      <c r="F20" s="18" t="s">
        <v>68</v>
      </c>
    </row>
    <row r="21" spans="1:6" ht="14.65" customHeight="1" x14ac:dyDescent="0.25">
      <c r="A21" s="19"/>
      <c r="B21" s="20"/>
      <c r="C21" s="15"/>
      <c r="D21" s="16"/>
      <c r="E21" s="17">
        <f>C21*D21</f>
        <v>0</v>
      </c>
      <c r="F21" s="21"/>
    </row>
    <row r="22" spans="1:6" ht="14.65" customHeight="1" x14ac:dyDescent="0.25">
      <c r="A22" s="19"/>
      <c r="B22" s="20"/>
      <c r="C22" s="15"/>
      <c r="D22" s="16"/>
      <c r="E22" s="17">
        <f>C22*D22</f>
        <v>0</v>
      </c>
      <c r="F22" s="21"/>
    </row>
    <row r="23" spans="1:6" ht="14.65" customHeight="1" x14ac:dyDescent="0.25">
      <c r="A23" s="19"/>
      <c r="B23" s="20"/>
      <c r="C23" s="15"/>
      <c r="D23" s="16"/>
      <c r="E23" s="17">
        <f>C23*D23</f>
        <v>0</v>
      </c>
      <c r="F23" s="21"/>
    </row>
    <row r="24" spans="1:6" ht="15.2" customHeight="1" x14ac:dyDescent="0.25">
      <c r="A24" s="19"/>
      <c r="B24" s="20"/>
      <c r="C24" s="15"/>
      <c r="D24" s="16"/>
      <c r="E24" s="26">
        <f>C24*D24</f>
        <v>0</v>
      </c>
      <c r="F24" s="21"/>
    </row>
    <row r="25" spans="1:6" ht="18" customHeight="1" x14ac:dyDescent="0.25">
      <c r="A25" s="27" t="s">
        <v>13</v>
      </c>
      <c r="B25" s="28"/>
      <c r="C25" s="28"/>
      <c r="D25" s="29"/>
      <c r="E25" s="30">
        <f>SUM(E20:E24)</f>
        <v>3015</v>
      </c>
      <c r="F25" s="31"/>
    </row>
    <row r="26" spans="1:6" ht="21" customHeight="1" x14ac:dyDescent="0.25">
      <c r="A26" s="232" t="s">
        <v>14</v>
      </c>
      <c r="B26" s="233"/>
      <c r="C26" s="233"/>
      <c r="D26" s="234"/>
      <c r="E26" s="33"/>
      <c r="F26" s="12"/>
    </row>
    <row r="27" spans="1:6" ht="54" customHeight="1" x14ac:dyDescent="0.25">
      <c r="A27" s="34" t="s">
        <v>69</v>
      </c>
      <c r="B27" s="35" t="s">
        <v>70</v>
      </c>
      <c r="C27" s="36">
        <v>250</v>
      </c>
      <c r="D27" s="37">
        <v>400</v>
      </c>
      <c r="E27" s="17">
        <f>C27*D27</f>
        <v>100000</v>
      </c>
      <c r="F27" s="18" t="s">
        <v>71</v>
      </c>
    </row>
    <row r="28" spans="1:6" ht="51" customHeight="1" x14ac:dyDescent="0.25">
      <c r="A28" s="34" t="s">
        <v>72</v>
      </c>
      <c r="B28" s="35" t="s">
        <v>70</v>
      </c>
      <c r="C28" s="36">
        <v>50</v>
      </c>
      <c r="D28" s="37">
        <v>400</v>
      </c>
      <c r="E28" s="17">
        <f>C28*D28</f>
        <v>20000</v>
      </c>
      <c r="F28" s="18" t="s">
        <v>73</v>
      </c>
    </row>
    <row r="29" spans="1:6" ht="38.25" customHeight="1" x14ac:dyDescent="0.25">
      <c r="A29" s="34" t="s">
        <v>74</v>
      </c>
      <c r="B29" s="35" t="s">
        <v>75</v>
      </c>
      <c r="C29" s="36">
        <v>1.25</v>
      </c>
      <c r="D29" s="37">
        <v>800</v>
      </c>
      <c r="E29" s="17">
        <f>C29*D29</f>
        <v>1000</v>
      </c>
      <c r="F29" s="18" t="s">
        <v>76</v>
      </c>
    </row>
    <row r="30" spans="1:6" ht="21.75" customHeight="1" x14ac:dyDescent="0.25">
      <c r="A30" s="34" t="s">
        <v>77</v>
      </c>
      <c r="B30" s="35" t="s">
        <v>78</v>
      </c>
      <c r="C30" s="36">
        <v>25</v>
      </c>
      <c r="D30" s="37">
        <v>160</v>
      </c>
      <c r="E30" s="17">
        <f>C30*D30</f>
        <v>4000</v>
      </c>
      <c r="F30" s="18" t="s">
        <v>79</v>
      </c>
    </row>
    <row r="31" spans="1:6" ht="18.75" customHeight="1" x14ac:dyDescent="0.25">
      <c r="A31" s="34" t="s">
        <v>80</v>
      </c>
      <c r="B31" s="35" t="s">
        <v>39</v>
      </c>
      <c r="C31" s="36">
        <v>4000</v>
      </c>
      <c r="D31" s="38">
        <v>1</v>
      </c>
      <c r="E31" s="26">
        <f>C31*D31</f>
        <v>4000</v>
      </c>
      <c r="F31" s="18" t="s">
        <v>81</v>
      </c>
    </row>
    <row r="32" spans="1:6" ht="18" customHeight="1" x14ac:dyDescent="0.25">
      <c r="A32" s="27" t="s">
        <v>15</v>
      </c>
      <c r="B32" s="28"/>
      <c r="C32" s="28"/>
      <c r="D32" s="29"/>
      <c r="E32" s="30">
        <f>SUM(E27:E31)</f>
        <v>129000</v>
      </c>
      <c r="F32" s="31"/>
    </row>
    <row r="33" spans="1:6" ht="21" customHeight="1" x14ac:dyDescent="0.25">
      <c r="A33" s="232" t="s">
        <v>16</v>
      </c>
      <c r="B33" s="233"/>
      <c r="C33" s="233"/>
      <c r="D33" s="234"/>
      <c r="E33" s="33"/>
      <c r="F33" s="12"/>
    </row>
    <row r="34" spans="1:6" ht="111" customHeight="1" x14ac:dyDescent="0.25">
      <c r="A34" s="34" t="s">
        <v>82</v>
      </c>
      <c r="B34" s="35" t="s">
        <v>83</v>
      </c>
      <c r="C34" s="36">
        <v>25000</v>
      </c>
      <c r="D34" s="37">
        <v>1</v>
      </c>
      <c r="E34" s="17">
        <f>C34*D34</f>
        <v>25000</v>
      </c>
      <c r="F34" s="18" t="s">
        <v>84</v>
      </c>
    </row>
    <row r="35" spans="1:6" ht="69.75" customHeight="1" x14ac:dyDescent="0.25">
      <c r="A35" s="13" t="s">
        <v>85</v>
      </c>
      <c r="B35" s="14" t="s">
        <v>86</v>
      </c>
      <c r="C35" s="15">
        <v>300</v>
      </c>
      <c r="D35" s="16">
        <v>60</v>
      </c>
      <c r="E35" s="17">
        <f>C35*D35</f>
        <v>18000</v>
      </c>
      <c r="F35" s="18" t="s">
        <v>87</v>
      </c>
    </row>
    <row r="36" spans="1:6" ht="77.25" customHeight="1" x14ac:dyDescent="0.25">
      <c r="A36" s="13" t="s">
        <v>88</v>
      </c>
      <c r="B36" s="14" t="s">
        <v>86</v>
      </c>
      <c r="C36" s="15">
        <v>250</v>
      </c>
      <c r="D36" s="16">
        <v>120</v>
      </c>
      <c r="E36" s="17">
        <f>C36*D36</f>
        <v>30000</v>
      </c>
      <c r="F36" s="18" t="s">
        <v>89</v>
      </c>
    </row>
    <row r="37" spans="1:6" ht="14.65" customHeight="1" x14ac:dyDescent="0.25">
      <c r="A37" s="39"/>
      <c r="B37" s="40"/>
      <c r="C37" s="15"/>
      <c r="D37" s="16"/>
      <c r="E37" s="17">
        <f>C37*D37</f>
        <v>0</v>
      </c>
      <c r="F37" s="21"/>
    </row>
    <row r="38" spans="1:6" ht="15.2" customHeight="1" x14ac:dyDescent="0.25">
      <c r="A38" s="41"/>
      <c r="B38" s="42"/>
      <c r="C38" s="36"/>
      <c r="D38" s="37"/>
      <c r="E38" s="26">
        <f>C38*D38</f>
        <v>0</v>
      </c>
      <c r="F38" s="21"/>
    </row>
    <row r="39" spans="1:6" ht="18" customHeight="1" x14ac:dyDescent="0.25">
      <c r="A39" s="27" t="s">
        <v>17</v>
      </c>
      <c r="B39" s="28"/>
      <c r="C39" s="28"/>
      <c r="D39" s="29"/>
      <c r="E39" s="30">
        <f>SUM(E34:E38)</f>
        <v>73000</v>
      </c>
      <c r="F39" s="31"/>
    </row>
    <row r="40" spans="1:6" ht="21" customHeight="1" x14ac:dyDescent="0.25">
      <c r="A40" s="232" t="s">
        <v>18</v>
      </c>
      <c r="B40" s="233"/>
      <c r="C40" s="233"/>
      <c r="D40" s="234"/>
      <c r="E40" s="33"/>
      <c r="F40" s="12"/>
    </row>
    <row r="41" spans="1:6" ht="39" customHeight="1" x14ac:dyDescent="0.25">
      <c r="A41" s="13" t="s">
        <v>90</v>
      </c>
      <c r="B41" s="14" t="s">
        <v>86</v>
      </c>
      <c r="C41" s="15">
        <v>400</v>
      </c>
      <c r="D41" s="16">
        <v>10</v>
      </c>
      <c r="E41" s="17">
        <f>C41*D41</f>
        <v>4000</v>
      </c>
      <c r="F41" s="18" t="s">
        <v>91</v>
      </c>
    </row>
    <row r="42" spans="1:6" ht="45.75" customHeight="1" x14ac:dyDescent="0.25">
      <c r="A42" s="34" t="s">
        <v>92</v>
      </c>
      <c r="B42" s="35" t="s">
        <v>86</v>
      </c>
      <c r="C42" s="36">
        <v>138</v>
      </c>
      <c r="D42" s="37">
        <v>10</v>
      </c>
      <c r="E42" s="17">
        <f>C42*D42</f>
        <v>1380</v>
      </c>
      <c r="F42" s="18" t="s">
        <v>93</v>
      </c>
    </row>
    <row r="43" spans="1:6" ht="14.65" customHeight="1" x14ac:dyDescent="0.25">
      <c r="A43" s="41"/>
      <c r="B43" s="42"/>
      <c r="C43" s="36"/>
      <c r="D43" s="37"/>
      <c r="E43" s="17">
        <f>C43*D43</f>
        <v>0</v>
      </c>
      <c r="F43" s="21"/>
    </row>
    <row r="44" spans="1:6" ht="14.65" customHeight="1" x14ac:dyDescent="0.25">
      <c r="A44" s="19"/>
      <c r="B44" s="20"/>
      <c r="C44" s="15"/>
      <c r="D44" s="16"/>
      <c r="E44" s="17">
        <f>C44*D44</f>
        <v>0</v>
      </c>
      <c r="F44" s="21"/>
    </row>
    <row r="45" spans="1:6" ht="15.2" customHeight="1" x14ac:dyDescent="0.25">
      <c r="A45" s="19"/>
      <c r="B45" s="20"/>
      <c r="C45" s="15"/>
      <c r="D45" s="16"/>
      <c r="E45" s="26">
        <f>C45*D45</f>
        <v>0</v>
      </c>
      <c r="F45" s="21"/>
    </row>
    <row r="46" spans="1:6" ht="18" customHeight="1" x14ac:dyDescent="0.25">
      <c r="A46" s="27" t="s">
        <v>19</v>
      </c>
      <c r="B46" s="28"/>
      <c r="C46" s="28"/>
      <c r="D46" s="29"/>
      <c r="E46" s="30">
        <f>SUM(E41:E45)</f>
        <v>5380</v>
      </c>
      <c r="F46" s="31"/>
    </row>
    <row r="47" spans="1:6" ht="21" customHeight="1" x14ac:dyDescent="0.25">
      <c r="A47" s="43" t="s">
        <v>20</v>
      </c>
      <c r="B47" s="44"/>
      <c r="C47" s="44"/>
      <c r="D47" s="45"/>
      <c r="E47" s="33"/>
      <c r="F47" s="12"/>
    </row>
    <row r="48" spans="1:6" ht="32.25" customHeight="1" x14ac:dyDescent="0.25">
      <c r="A48" s="34" t="s">
        <v>94</v>
      </c>
      <c r="B48" s="35" t="s">
        <v>95</v>
      </c>
      <c r="C48" s="36">
        <v>50</v>
      </c>
      <c r="D48" s="37">
        <v>36</v>
      </c>
      <c r="E48" s="17">
        <f>C48*D48</f>
        <v>1800</v>
      </c>
      <c r="F48" s="18" t="s">
        <v>96</v>
      </c>
    </row>
    <row r="49" spans="1:6" ht="14.65" customHeight="1" x14ac:dyDescent="0.25">
      <c r="A49" s="41"/>
      <c r="B49" s="42"/>
      <c r="C49" s="36"/>
      <c r="D49" s="37"/>
      <c r="E49" s="17">
        <f>C49*D49</f>
        <v>0</v>
      </c>
      <c r="F49" s="46"/>
    </row>
    <row r="50" spans="1:6" ht="14.65" customHeight="1" x14ac:dyDescent="0.25">
      <c r="A50" s="41"/>
      <c r="B50" s="42"/>
      <c r="C50" s="36"/>
      <c r="D50" s="37"/>
      <c r="E50" s="17">
        <f>C50*D50</f>
        <v>0</v>
      </c>
      <c r="F50" s="46"/>
    </row>
    <row r="51" spans="1:6" ht="14.65" customHeight="1" x14ac:dyDescent="0.25">
      <c r="A51" s="41"/>
      <c r="B51" s="42"/>
      <c r="C51" s="36"/>
      <c r="D51" s="37"/>
      <c r="E51" s="17">
        <f>C51*D51</f>
        <v>0</v>
      </c>
      <c r="F51" s="46"/>
    </row>
    <row r="52" spans="1:6" ht="15.2" customHeight="1" x14ac:dyDescent="0.25">
      <c r="A52" s="41"/>
      <c r="B52" s="42"/>
      <c r="C52" s="36"/>
      <c r="D52" s="37"/>
      <c r="E52" s="26">
        <f>C52*D52</f>
        <v>0</v>
      </c>
      <c r="F52" s="46"/>
    </row>
    <row r="53" spans="1:6" ht="18" customHeight="1" x14ac:dyDescent="0.25">
      <c r="A53" s="27" t="s">
        <v>21</v>
      </c>
      <c r="B53" s="28"/>
      <c r="C53" s="28"/>
      <c r="D53" s="29"/>
      <c r="E53" s="47">
        <f>SUM(E48:E52)</f>
        <v>1800</v>
      </c>
      <c r="F53" s="48"/>
    </row>
    <row r="54" spans="1:6" ht="21" customHeight="1" x14ac:dyDescent="0.25">
      <c r="A54" s="49" t="s">
        <v>97</v>
      </c>
      <c r="B54" s="50"/>
      <c r="C54" s="50"/>
      <c r="D54" s="50"/>
      <c r="E54" s="51">
        <f>SUM(E11,E18,E25,E32,E46,E39,E53)</f>
        <v>560195</v>
      </c>
      <c r="F54" s="52"/>
    </row>
    <row r="55" spans="1:6" ht="21" customHeight="1" x14ac:dyDescent="0.25">
      <c r="A55" s="53" t="s">
        <v>98</v>
      </c>
      <c r="B55" s="54"/>
      <c r="C55" s="54"/>
      <c r="D55" s="55"/>
      <c r="E55" s="51">
        <f>E54-E46</f>
        <v>554815</v>
      </c>
      <c r="F55" s="56"/>
    </row>
    <row r="56" spans="1:6" ht="65.25" customHeight="1" x14ac:dyDescent="0.25">
      <c r="A56" s="57" t="s">
        <v>99</v>
      </c>
      <c r="B56" s="235" t="s">
        <v>100</v>
      </c>
      <c r="C56" s="236"/>
      <c r="D56" s="58">
        <v>0.1</v>
      </c>
      <c r="E56" s="59">
        <f>E55*D56</f>
        <v>55481.5</v>
      </c>
      <c r="F56" s="60" t="s">
        <v>101</v>
      </c>
    </row>
    <row r="57" spans="1:6" ht="21" customHeight="1" x14ac:dyDescent="0.25">
      <c r="A57" s="61" t="s">
        <v>102</v>
      </c>
      <c r="B57" s="54"/>
      <c r="C57" s="54"/>
      <c r="D57" s="62"/>
      <c r="E57" s="63">
        <f>SUM(E54,E56)</f>
        <v>615676.5</v>
      </c>
      <c r="F57" s="48"/>
    </row>
  </sheetData>
  <sheetProtection sheet="1" objects="1" scenarios="1"/>
  <mergeCells count="10">
    <mergeCell ref="A2:F2"/>
    <mergeCell ref="A1:F1"/>
    <mergeCell ref="B3:F3"/>
    <mergeCell ref="A40:D40"/>
    <mergeCell ref="B56:C56"/>
    <mergeCell ref="A5:D5"/>
    <mergeCell ref="A33:D33"/>
    <mergeCell ref="A19:D19"/>
    <mergeCell ref="A26:D26"/>
    <mergeCell ref="A12:D12"/>
  </mergeCells>
  <hyperlinks>
    <hyperlink ref="F27" r:id="rId1" display="https://jfschmidt.com/stock-availability/" xr:uid="{00000000-0004-0000-0400-000000000000}"/>
    <hyperlink ref="F28" r:id="rId2" display="https://jfschmidt.com/stock-availability/" xr:uid="{00000000-0004-0000-0400-000001000000}"/>
  </hyperlinks>
  <pageMargins left="0.5" right="0.25" top="0.5" bottom="0.75" header="0.3" footer="0.3"/>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C4392D3378D14389824BE597662278" ma:contentTypeVersion="12" ma:contentTypeDescription="Create a new document." ma:contentTypeScope="" ma:versionID="539d1a7555e209c306607ce9e9dbaae5">
  <xsd:schema xmlns:xsd="http://www.w3.org/2001/XMLSchema" xmlns:xs="http://www.w3.org/2001/XMLSchema" xmlns:p="http://schemas.microsoft.com/office/2006/metadata/properties" xmlns:ns2="90ba8fc8-01b3-43ab-b991-9aff72ec3f01" targetNamespace="http://schemas.microsoft.com/office/2006/metadata/properties" ma:root="true" ma:fieldsID="da7105c28e5a37f122613899c25625fc" ns2:_="">
    <xsd:import namespace="90ba8fc8-01b3-43ab-b991-9aff72ec3f0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a8fc8-01b3-43ab-b991-9aff72ec3f01"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B0615D-3BDE-47A6-B545-E9A38C49D96C}"/>
</file>

<file path=customXml/itemProps2.xml><?xml version="1.0" encoding="utf-8"?>
<ds:datastoreItem xmlns:ds="http://schemas.openxmlformats.org/officeDocument/2006/customXml" ds:itemID="{771C6F11-0A77-4074-854A-964BA2F7E41B}">
  <ds:schemaRefs>
    <ds:schemaRef ds:uri="http://schemas.microsoft.com/sharepoint/v3/contenttype/forms"/>
  </ds:schemaRefs>
</ds:datastoreItem>
</file>

<file path=customXml/itemProps3.xml><?xml version="1.0" encoding="utf-8"?>
<ds:datastoreItem xmlns:ds="http://schemas.openxmlformats.org/officeDocument/2006/customXml" ds:itemID="{256082F0-6E1B-4A86-A45A-59890E44D495}">
  <ds:schemaRefs>
    <ds:schemaRef ds:uri="http://schemas.microsoft.com/office/2006/metadata/properties"/>
    <ds:schemaRef ds:uri="http://schemas.microsoft.com/office/infopath/2007/PartnerControls"/>
    <ds:schemaRef ds:uri="cf3d167f-55fb-4bb6-97b0-6b7e1ff0d96a"/>
    <ds:schemaRef ds:uri="4657eba7-5618-4f30-8af6-9fdd4dc60be0"/>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Expense Tracking</vt:lpstr>
      <vt:lpstr>Budget Summary</vt:lpstr>
      <vt:lpstr>Budget Definitions</vt:lpstr>
      <vt:lpstr>EXAMPLE Budget &amp; Budget Narrati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ELDERBROCK Evan M</dc:creator>
  <cp:keywords/>
  <dc:description/>
  <cp:lastModifiedBy>CODY Kristin E * ODF</cp:lastModifiedBy>
  <cp:revision/>
  <dcterms:created xsi:type="dcterms:W3CDTF">2024-04-30T15:46:04Z</dcterms:created>
  <dcterms:modified xsi:type="dcterms:W3CDTF">2025-12-19T18:35:37Z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2024-04-30T15:04:25Z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8ed8cec7-8d5e-402a-b38d-5d4743c67248</vt:lpwstr>
  </property>
  <property fmtid="{D5CDD505-2E9C-101B-9397-08002B2CF9AE}" pid="8" name="MSIP_Label_db79d039-fcd0-4045-9c78-4cfb2eba0904_ContentBits">
    <vt:lpwstr>0</vt:lpwstr>
  </property>
  <property fmtid="{D5CDD505-2E9C-101B-9397-08002B2CF9AE}" pid="9" name="ContentTypeId">
    <vt:lpwstr>0x010100B0C4392D3378D14389824BE597662278</vt:lpwstr>
  </property>
  <property fmtid="{D5CDD505-2E9C-101B-9397-08002B2CF9AE}" pid="10" name="MediaServiceImageTags">
    <vt:lpwstr/>
  </property>
</Properties>
</file>