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AEED8297-08E9-4218-BA6D-EC12DCA35B2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SEPDS!$A$3:$N$5</definedName>
    <definedName name="_xlnm.Print_Area" localSheetId="0">SEPDS!$A$1:$N$5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M5" i="1" s="1"/>
  <c r="J5" i="1"/>
  <c r="J4" i="1"/>
  <c r="M4" i="1" l="1"/>
</calcChain>
</file>

<file path=xl/sharedStrings.xml><?xml version="1.0" encoding="utf-8"?>
<sst xmlns="http://schemas.openxmlformats.org/spreadsheetml/2006/main" count="27" uniqueCount="24">
  <si>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</si>
  <si>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</si>
  <si>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</si>
  <si>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</si>
  <si>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</si>
  <si>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</si>
  <si>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</si>
  <si>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</si>
  <si>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</si>
  <si>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</si>
  <si>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</si>
  <si>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</si>
  <si>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</si>
  <si>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</si>
  <si>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</si>
  <si>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</si>
  <si>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</si>
  <si>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</si>
  <si>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SY27</t>
  </si>
  <si>
    <t>10017-SC</t>
  </si>
  <si>
    <t>15.5" Cheese and Pepperoni (Wh/Grain Dough- 16oz. Cheese)</t>
  </si>
  <si>
    <t>10015-SC</t>
  </si>
  <si>
    <t>Roadrunner Pizza</t>
  </si>
  <si>
    <t>15.5" Proofed Cheese Pizza (Wh/Grain Dough- 16oz. Cheese) 2-M/MA, 2.75-Wh/Grain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</si>
</sst>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52.25" customHeight="1" x14ac:dyDescent="0.35">
      <c r="A4" s="7" t="s">
        <v>18</v>
      </c>
      <c r="B4" s="40" t="s">
        <v>22</v>
      </c>
      <c r="C4" s="7" t="s">
        <v>12</v>
      </c>
      <c r="D4" s="29" t="s">
        <v>19</v>
      </c>
      <c r="E4" s="42" t="s">
        <v>20</v>
      </c>
      <c r="F4" s="8">
        <v>35.4</v>
      </c>
      <c r="G4" s="8">
        <v>96</v>
      </c>
      <c r="H4" s="8">
        <v>5.9</v>
      </c>
      <c r="I4" s="26">
        <v>100022</v>
      </c>
      <c r="J4" s="4" t="str">
        <f>VLOOKUP(I4,'[1]October 2025'!$A:$C,2,FALSE)</f>
        <v>CHEESE MOZ LM PART SKIM FRZ LVS-8/6 LB</v>
      </c>
      <c r="K4" s="8">
        <v>12</v>
      </c>
      <c r="L4" s="41">
        <f>VLOOKUP(I4,'[1]October 2025'!$A:$C,3,FALSE)</f>
        <v>1.8050999999999999</v>
      </c>
      <c r="M4" s="43">
        <f t="shared" ref="M4:M5" si="0">ROUND(K4*L4,2)</f>
        <v>21.66</v>
      </c>
      <c r="N4" s="10">
        <v>45996</v>
      </c>
    </row>
    <row r="5" spans="1:14" s="9" customFormat="1" ht="52.25" customHeight="1" x14ac:dyDescent="0.35">
      <c r="A5" s="7" t="s">
        <v>18</v>
      </c>
      <c r="B5" s="40" t="s">
        <v>22</v>
      </c>
      <c r="C5" s="7" t="s">
        <v>12</v>
      </c>
      <c r="D5" s="29" t="s">
        <v>21</v>
      </c>
      <c r="E5" s="42" t="s">
        <v>23</v>
      </c>
      <c r="F5" s="8">
        <v>33</v>
      </c>
      <c r="G5" s="8">
        <v>96</v>
      </c>
      <c r="H5" s="8">
        <v>5.5</v>
      </c>
      <c r="I5" s="26">
        <v>100022</v>
      </c>
      <c r="J5" s="4" t="str">
        <f>VLOOKUP(I5,'[1]October 2025'!$A:$C,2,FALSE)</f>
        <v>CHEESE MOZ LM PART SKIM FRZ LVS-8/6 LB</v>
      </c>
      <c r="K5" s="8">
        <v>12</v>
      </c>
      <c r="L5" s="41">
        <f>VLOOKUP(I5,'[1]October 2025'!$A:$C,3,FALSE)</f>
        <v>1.8050999999999999</v>
      </c>
      <c r="M5" s="43">
        <f t="shared" si="0"/>
        <v>21.66</v>
      </c>
      <c r="N5" s="10">
        <v>45996</v>
      </c>
    </row>
  </sheetData>
  <sheetProtection algorithmName="SHA-512" hashValue="Pza1wcvOlHRkl6npe58nSV7QQdbPOZOT4yxaWeG8wY+/CyfxOlgeaP4dlhxXbeWK74fnVxehUT7NfuPqEWznDQ==" saltValue="n4mzSO+DlCqEiXKu2hMh1A==" spinCount="100000" sheet="1" formatCells="0" formatColumns="0" formatRows="0" deleteColumns="0" deleteRows="0" sort="0" autoFilter="0"/>
  <autoFilter ref="A3:N5" xr:uid="{00000000-0009-0000-0000-000000000000}">
    <sortState xmlns:xlrd2="http://schemas.microsoft.com/office/spreadsheetml/2017/richdata2" ref="A4:N5">
      <sortCondition ref="D3:D5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4CCD7-37CE-4EAB-83C9-FAA659A9E2D8}">
  <ds:schemaRefs>
    <ds:schemaRef ds:uri="http://www.w3.org/XML/1998/namespace"/>
    <ds:schemaRef ds:uri="http://purl.org/dc/terms/"/>
    <ds:schemaRef ds:uri="90a9e379-130e-4cdb-a0ac-9bd7aff7a79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4631362-3490-4693-8228-3547ae335008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A991D1AF-D96A-4F0F-BB76-2644243A518F}"/>
</file>

<file path=customXml/itemProps3.xml><?xml version="1.0" encoding="utf-8"?>
<ds:datastoreItem xmlns:ds="http://schemas.openxmlformats.org/officeDocument/2006/customXml" ds:itemID="{B0E14204-BE8E-47C8-996D-E2C257E817C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E24390D-B130-46DB-BB4E-41814E537274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2026-01-07T22:44:04Z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46a3d25a-2b5d-479a-9871-19e69fdd16a9</vt:lpwstr>
  </property>
</Properties>
</file>