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3583B512-1CB1-4A17-952D-67369929831F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'09.10.24'!$A$3:$N$11</definedName>
    <definedName name="_xlnm.Print_Area" localSheetId="0">'09.10.24'!$A$1:$N$11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J5" i="1"/>
  <c r="J6" i="1"/>
  <c r="J7" i="1"/>
  <c r="J8" i="1"/>
  <c r="J9" i="1"/>
  <c r="J10" i="1"/>
  <c r="J11" i="1"/>
  <c r="L4" i="1"/>
  <c r="J4" i="1"/>
  <c r="M4" i="1" l="1"/>
</calcChain>
</file>

<file path=xl/sharedStrings.xml><?xml version="1.0" encoding="utf-8"?>
<sst xmlns="http://schemas.openxmlformats.org/spreadsheetml/2006/main" count="49" uniqueCount="25">
  <si>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</si>
  <si>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</si>
  <si>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</si>
  <si>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</si>
  <si>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</si>
  <si>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</si>
  <si>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</si>
  <si>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</si>
  <si>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</si>
  <si>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</si>
  <si>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</si>
  <si>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</si>
  <si>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</si>
  <si>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</si>
  <si>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</si>
  <si>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</si>
  <si>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</si>
  <si>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</si>
  <si>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</si>
  <si>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Diced Peaches in 100% Juice</t>
  </si>
  <si>
    <t>Diced Pears in 100% Juice</t>
  </si>
  <si>
    <t>Mixed Fruit in 100% Juice</t>
  </si>
  <si>
    <t>Diced Peaches and Diced Pears in 100% Juice</t>
  </si>
  <si>
    <t>Del Monte Cherry Flavored Mixed Fruit in 100% Juice</t>
  </si>
  <si>
    <t>Del Monte Foods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</si>
</sst>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"/>
  <sheetViews>
    <sheetView tabSelected="1" zoomScaleNormal="100" zoomScaleSheetLayoutView="70" workbookViewId="0">
      <pane ySplit="3" topLeftCell="A4" activePane="bottomLeft" state="frozen"/>
      <selection pane="bottomLeft" activeCell="E7" sqref="E7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4.75" customHeight="1" x14ac:dyDescent="0.35">
      <c r="A4" s="7" t="s">
        <v>18</v>
      </c>
      <c r="B4" s="40" t="s">
        <v>24</v>
      </c>
      <c r="C4" s="7" t="s">
        <v>12</v>
      </c>
      <c r="D4" s="29">
        <v>2005442</v>
      </c>
      <c r="E4" s="42" t="s">
        <v>19</v>
      </c>
      <c r="F4" s="8">
        <v>18</v>
      </c>
      <c r="G4" s="8">
        <v>72</v>
      </c>
      <c r="H4" s="8">
        <v>4</v>
      </c>
      <c r="I4" s="26">
        <v>100220</v>
      </c>
      <c r="J4" s="4" t="str">
        <f>VLOOKUP(I4,'[1]October 2024'!$A:$C,2,FALSE)</f>
        <v>PEACHES CLING DICED EX LT  CAN-6/10</v>
      </c>
      <c r="K4" s="8">
        <v>18</v>
      </c>
      <c r="L4" s="41">
        <f>VLOOKUP(I4,'[1]October 2024'!$A:$C,3,FALSE)</f>
        <v>1.1263000000000001</v>
      </c>
      <c r="M4" s="43">
        <f t="shared" ref="M4:M11" si="0">ROUND(K4*L4,2)</f>
        <v>20.27</v>
      </c>
      <c r="N4" s="10">
        <v>45597</v>
      </c>
    </row>
    <row r="5" spans="1:14" s="9" customFormat="1" ht="34.75" customHeight="1" x14ac:dyDescent="0.35">
      <c r="A5" s="7" t="s">
        <v>18</v>
      </c>
      <c r="B5" s="40" t="s">
        <v>24</v>
      </c>
      <c r="C5" s="7" t="s">
        <v>12</v>
      </c>
      <c r="D5" s="29">
        <v>2005443</v>
      </c>
      <c r="E5" s="42" t="s">
        <v>20</v>
      </c>
      <c r="F5" s="8">
        <v>18</v>
      </c>
      <c r="G5" s="8">
        <v>72</v>
      </c>
      <c r="H5" s="8">
        <v>4</v>
      </c>
      <c r="I5" s="26">
        <v>100225</v>
      </c>
      <c r="J5" s="4" t="str">
        <f>VLOOKUP(I5,'[1]October 2024'!$A:$C,2,FALSE)</f>
        <v>PEARS DICED EX LT CAN-6/10</v>
      </c>
      <c r="K5" s="8">
        <v>18</v>
      </c>
      <c r="L5" s="41">
        <f>VLOOKUP(I5,'[1]October 2024'!$A:$C,3,FALSE)</f>
        <v>1.0522</v>
      </c>
      <c r="M5" s="43">
        <f t="shared" si="0"/>
        <v>18.940000000000001</v>
      </c>
      <c r="N5" s="10">
        <v>45597</v>
      </c>
    </row>
    <row r="6" spans="1:14" s="9" customFormat="1" ht="34.75" customHeight="1" x14ac:dyDescent="0.35">
      <c r="A6" s="7" t="s">
        <v>18</v>
      </c>
      <c r="B6" s="40" t="s">
        <v>24</v>
      </c>
      <c r="C6" s="7" t="s">
        <v>12</v>
      </c>
      <c r="D6" s="29">
        <v>2005444</v>
      </c>
      <c r="E6" s="42" t="s">
        <v>21</v>
      </c>
      <c r="F6" s="8">
        <v>18</v>
      </c>
      <c r="G6" s="8">
        <v>72</v>
      </c>
      <c r="H6" s="8">
        <v>4</v>
      </c>
      <c r="I6" s="26">
        <v>100220</v>
      </c>
      <c r="J6" s="4" t="str">
        <f>VLOOKUP(I6,'[1]October 2024'!$A:$C,2,FALSE)</f>
        <v>PEACHES CLING DICED EX LT  CAN-6/10</v>
      </c>
      <c r="K6" s="8">
        <v>8.99</v>
      </c>
      <c r="L6" s="41">
        <f>VLOOKUP(I6,'[1]October 2024'!$A:$C,3,FALSE)</f>
        <v>1.1263000000000001</v>
      </c>
      <c r="M6" s="43">
        <f t="shared" si="0"/>
        <v>10.130000000000001</v>
      </c>
      <c r="N6" s="10">
        <v>45597</v>
      </c>
    </row>
    <row r="7" spans="1:14" s="9" customFormat="1" ht="34.75" customHeight="1" x14ac:dyDescent="0.35">
      <c r="A7" s="7" t="s">
        <v>18</v>
      </c>
      <c r="B7" s="40" t="s">
        <v>24</v>
      </c>
      <c r="C7" s="7" t="s">
        <v>12</v>
      </c>
      <c r="D7" s="29">
        <v>2005444</v>
      </c>
      <c r="E7" s="42" t="s">
        <v>21</v>
      </c>
      <c r="F7" s="8">
        <v>18</v>
      </c>
      <c r="G7" s="8">
        <v>72</v>
      </c>
      <c r="H7" s="8">
        <v>4</v>
      </c>
      <c r="I7" s="26">
        <v>100225</v>
      </c>
      <c r="J7" s="4" t="str">
        <f>VLOOKUP(I7,'[1]October 2024'!$A:$C,2,FALSE)</f>
        <v>PEARS DICED EX LT CAN-6/10</v>
      </c>
      <c r="K7" s="8">
        <v>7.19</v>
      </c>
      <c r="L7" s="41">
        <f>VLOOKUP(I7,'[1]October 2024'!$A:$C,3,FALSE)</f>
        <v>1.0522</v>
      </c>
      <c r="M7" s="43">
        <f t="shared" si="0"/>
        <v>7.57</v>
      </c>
      <c r="N7" s="10">
        <v>45597</v>
      </c>
    </row>
    <row r="8" spans="1:14" s="9" customFormat="1" ht="34.75" customHeight="1" x14ac:dyDescent="0.35">
      <c r="A8" s="7" t="s">
        <v>18</v>
      </c>
      <c r="B8" s="40" t="s">
        <v>24</v>
      </c>
      <c r="C8" s="7" t="s">
        <v>12</v>
      </c>
      <c r="D8" s="29">
        <v>2005446</v>
      </c>
      <c r="E8" s="42" t="s">
        <v>22</v>
      </c>
      <c r="F8" s="8">
        <v>18</v>
      </c>
      <c r="G8" s="8">
        <v>72</v>
      </c>
      <c r="H8" s="8">
        <v>4</v>
      </c>
      <c r="I8" s="26">
        <v>100220</v>
      </c>
      <c r="J8" s="4" t="str">
        <f>VLOOKUP(I8,'[1]October 2024'!$A:$C,2,FALSE)</f>
        <v>PEACHES CLING DICED EX LT  CAN-6/10</v>
      </c>
      <c r="K8" s="8">
        <v>9</v>
      </c>
      <c r="L8" s="41">
        <f>VLOOKUP(I8,'[1]October 2024'!$A:$C,3,FALSE)</f>
        <v>1.1263000000000001</v>
      </c>
      <c r="M8" s="43">
        <f t="shared" si="0"/>
        <v>10.14</v>
      </c>
      <c r="N8" s="10">
        <v>45597</v>
      </c>
    </row>
    <row r="9" spans="1:14" s="9" customFormat="1" ht="34.75" customHeight="1" x14ac:dyDescent="0.35">
      <c r="A9" s="7" t="s">
        <v>18</v>
      </c>
      <c r="B9" s="40" t="s">
        <v>24</v>
      </c>
      <c r="C9" s="7" t="s">
        <v>12</v>
      </c>
      <c r="D9" s="29">
        <v>2005446</v>
      </c>
      <c r="E9" s="42" t="s">
        <v>22</v>
      </c>
      <c r="F9" s="8">
        <v>18</v>
      </c>
      <c r="G9" s="8">
        <v>72</v>
      </c>
      <c r="H9" s="8">
        <v>4</v>
      </c>
      <c r="I9" s="26">
        <v>100225</v>
      </c>
      <c r="J9" s="4" t="str">
        <f>VLOOKUP(I9,'[1]October 2024'!$A:$C,2,FALSE)</f>
        <v>PEARS DICED EX LT CAN-6/10</v>
      </c>
      <c r="K9" s="8">
        <v>9</v>
      </c>
      <c r="L9" s="41">
        <f>VLOOKUP(I9,'[1]October 2024'!$A:$C,3,FALSE)</f>
        <v>1.0522</v>
      </c>
      <c r="M9" s="43">
        <f t="shared" si="0"/>
        <v>9.4700000000000006</v>
      </c>
      <c r="N9" s="10">
        <v>45597</v>
      </c>
    </row>
    <row r="10" spans="1:14" s="9" customFormat="1" ht="34.75" customHeight="1" x14ac:dyDescent="0.35">
      <c r="A10" s="7" t="s">
        <v>18</v>
      </c>
      <c r="B10" s="40" t="s">
        <v>24</v>
      </c>
      <c r="C10" s="7" t="s">
        <v>12</v>
      </c>
      <c r="D10" s="29">
        <v>2005771</v>
      </c>
      <c r="E10" s="42" t="s">
        <v>23</v>
      </c>
      <c r="F10" s="8">
        <v>18</v>
      </c>
      <c r="G10" s="8">
        <v>72</v>
      </c>
      <c r="H10" s="8">
        <v>4</v>
      </c>
      <c r="I10" s="26">
        <v>100220</v>
      </c>
      <c r="J10" s="4" t="str">
        <f>VLOOKUP(I10,'[1]October 2024'!$A:$C,2,FALSE)</f>
        <v>PEACHES CLING DICED EX LT  CAN-6/10</v>
      </c>
      <c r="K10" s="8">
        <v>10.1</v>
      </c>
      <c r="L10" s="41">
        <f>VLOOKUP(I10,'[1]October 2024'!$A:$C,3,FALSE)</f>
        <v>1.1263000000000001</v>
      </c>
      <c r="M10" s="43">
        <f t="shared" si="0"/>
        <v>11.38</v>
      </c>
      <c r="N10" s="10">
        <v>45597</v>
      </c>
    </row>
    <row r="11" spans="1:14" s="9" customFormat="1" ht="34.75" customHeight="1" x14ac:dyDescent="0.35">
      <c r="A11" s="7" t="s">
        <v>18</v>
      </c>
      <c r="B11" s="40" t="s">
        <v>24</v>
      </c>
      <c r="C11" s="7" t="s">
        <v>12</v>
      </c>
      <c r="D11" s="29">
        <v>2005771</v>
      </c>
      <c r="E11" s="42" t="s">
        <v>23</v>
      </c>
      <c r="F11" s="8">
        <v>18</v>
      </c>
      <c r="G11" s="8">
        <v>72</v>
      </c>
      <c r="H11" s="8">
        <v>4</v>
      </c>
      <c r="I11" s="26">
        <v>100225</v>
      </c>
      <c r="J11" s="4" t="str">
        <f>VLOOKUP(I11,'[1]October 2024'!$A:$C,2,FALSE)</f>
        <v>PEARS DICED EX LT CAN-6/10</v>
      </c>
      <c r="K11" s="8">
        <v>7.29</v>
      </c>
      <c r="L11" s="41">
        <f>VLOOKUP(I11,'[1]October 2024'!$A:$C,3,FALSE)</f>
        <v>1.0522</v>
      </c>
      <c r="M11" s="43">
        <f t="shared" si="0"/>
        <v>7.67</v>
      </c>
      <c r="N11" s="10">
        <v>45597</v>
      </c>
    </row>
  </sheetData>
  <sheetProtection algorithmName="SHA-512" hashValue="ux1e1GWvkRBazVjNmywjw7WcQHno2WaFKSLpdiKAIfpqUD34Bvp/NRFKrYXXAoqwnSUQUnOoY/wvGFcIGPccLQ==" saltValue="2u0ygyRBShjgOhzwukzp1w==" spinCount="100000" sheet="1" formatCells="0" formatColumns="0" formatRows="0" deleteColumns="0" deleteRows="0" sort="0" autoFilter="0"/>
  <autoFilter ref="A3:N11" xr:uid="{00000000-0009-0000-0000-000000000000}">
    <sortState xmlns:xlrd2="http://schemas.microsoft.com/office/spreadsheetml/2017/richdata2" ref="A4:N11">
      <sortCondition ref="D3:D11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2025-01-31T21:38:06+00:00</Remediation_x0020_Date>
  </documentManagement>
</p:properties>
</file>

<file path=customXml/itemProps1.xml><?xml version="1.0" encoding="utf-8"?>
<ds:datastoreItem xmlns:ds="http://schemas.openxmlformats.org/officeDocument/2006/customXml" ds:itemID="{9B22D326-D238-4436-8A97-E279C60805C8}"/>
</file>

<file path=customXml/itemProps2.xml><?xml version="1.0" encoding="utf-8"?>
<ds:datastoreItem xmlns:ds="http://schemas.openxmlformats.org/officeDocument/2006/customXml" ds:itemID="{C72F6F6A-0049-4B37-B2CF-1E3B684B0614}"/>
</file>

<file path=customXml/itemProps3.xml><?xml version="1.0" encoding="utf-8"?>
<ds:datastoreItem xmlns:ds="http://schemas.openxmlformats.org/officeDocument/2006/customXml" ds:itemID="{28815529-0B3A-458B-9B35-55B2197B00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2025-01-24T00:15:54Z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2025-01-24T00:15:35Z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3060a831-60fe-40c3-94c6-42f519cf0c39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