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xr:revisionPtr revIDLastSave="0" documentId="13_ncr:1_{CE671763-21A3-4A86-B438-E04B53731AC6}" xr6:coauthVersionLast="47" xr6:coauthVersionMax="47" xr10:uidLastSave="{00000000-0000-0000-0000-000000000000}"/>
  <bookViews>
    <workbookView xWindow="2295" yWindow="420" windowWidth="24735" windowHeight="13770" tabRatio="943" xr2:uid="{00000000-000D-0000-FFFF-FFFF00000000}"/>
  </bookViews>
  <sheets>
    <sheet name="PAGE1" sheetId="28" r:id="rId1"/>
    <sheet name="PAGE2" sheetId="32" r:id="rId2"/>
    <sheet name="PAGE3" sheetId="30" r:id="rId3"/>
  </sheets>
  <externalReferences>
    <externalReference r:id="rId4"/>
  </externalReference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edfasd">[1]PAGE3!#REF!</definedName>
    <definedName name="SPECCPT">#REF!</definedName>
    <definedName name="SPECRPT">#REF!</definedName>
    <definedName name="TOTSP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2" l="1"/>
  <c r="F20" i="32"/>
  <c r="E20" i="32"/>
  <c r="D20" i="32"/>
  <c r="M18" i="32"/>
  <c r="I18" i="32"/>
  <c r="M17" i="32"/>
  <c r="I17" i="32"/>
  <c r="M16" i="32"/>
  <c r="I16" i="32"/>
  <c r="C10" i="30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<sst xmlns="http://schemas.openxmlformats.org/spreadsheetml/2006/main" count="73" uniqueCount="40">
  <si>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</si>
  <si>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</si>
  <si>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</si>
  <si>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</si>
  <si>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</si>
  <si>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</si>
  <si>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</si>
  <si>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</si>
  <si>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HIGHLY</t>
  </si>
  <si>
    <t>NOT HIGHLY</t>
  </si>
  <si>
    <t>(3)</t>
  </si>
  <si>
    <t>COMPUTED</t>
  </si>
  <si>
    <t>QUALIFIED</t>
  </si>
  <si>
    <t>TOTAL</t>
  </si>
  <si>
    <t>COMPUTED TOTAL</t>
  </si>
  <si>
    <t>SECTION B. SPECIAL EDUCATION PARAPROFESSIONALS SERVING CHILDREN WITH DISABILITIES.</t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</si>
  <si>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</si>
  <si>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</si>
  <si>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</si>
  <si>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</si>
  <si>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</si>
  <si>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</si>
  <si>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</si>
  <si>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</si>
  <si>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</si>
  <si>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</si>
  <si>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</si>
  <si>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</si>
  <si>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</si>
  <si>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</si>
  <si>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</si>
  <si>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</si>
  <si>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</si>
  <si>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</si>
  <si>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</si>
  <si>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2023-2024</t>
  </si>
  <si>
    <r>
      <t xml:space="preserve">SPECIAL EDUCATION TEACHERS FOR KINDERGARTEN </t>
    </r>
    <r>
      <rPr>
        <i/>
        <sz val="8"/>
        <rFont val="Arial"/>
        <family val="2"/>
      </rPr>
      <t>AGE 5 TO AGE 21</t>
    </r>
  </si>
  <si>
    <r>
      <t xml:space="preserve">SPECIAL EDUCATION TEACHERS FOR PK </t>
    </r>
    <r>
      <rPr>
        <i/>
        <sz val="8"/>
        <rFont val="Arial"/>
        <family val="2"/>
      </rPr>
      <t>AGES 3-5</t>
    </r>
  </si>
  <si>
    <r>
      <t xml:space="preserve">SPECIAL EDUCATION PARAPROFESSIONALS FOR PK </t>
    </r>
    <r>
      <rPr>
        <i/>
        <sz val="8"/>
        <rFont val="Arial"/>
        <family val="2"/>
      </rPr>
      <t>AGES 3-5</t>
    </r>
  </si>
  <si>
    <r>
      <t xml:space="preserve">SPECIAL EDUCATION PARAPROFESSIONALS FOR KINDERGARTEN </t>
    </r>
    <r>
      <rPr>
        <i/>
        <sz val="8"/>
        <rFont val="Arial"/>
        <family val="2"/>
      </rPr>
      <t>AGE 5 TO AGE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</si>
</sst>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2" borderId="10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right"/>
    </xf>
    <xf numFmtId="0" fontId="3" fillId="0" borderId="13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3"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roup/Federal%20Reports/2020-2021/DTS/Part%20B%20Table%202%20-%20Personnel%20(Not%20Done)/old/personnelpartb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"/>
      <sheetName val="teachers revised"/>
      <sheetName val="PAGE2"/>
      <sheetName val="para"/>
      <sheetName val="PAGE3"/>
      <sheetName val="personne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2" t="s">
        <v>1</v>
      </c>
      <c r="C4" s="42"/>
      <c r="D4" s="42"/>
      <c r="E4" s="42"/>
      <c r="F4" s="42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2" t="s">
        <v>2</v>
      </c>
      <c r="C6" s="42"/>
      <c r="D6" s="42"/>
      <c r="E6" s="42"/>
      <c r="F6" s="4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0" t="s">
        <v>35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37</v>
      </c>
      <c r="C16" s="25"/>
      <c r="D16" s="26">
        <v>181.02</v>
      </c>
      <c r="E16" s="27">
        <v>39.31</v>
      </c>
      <c r="F16" s="27">
        <v>220.33</v>
      </c>
      <c r="G16" s="2"/>
      <c r="H16" s="2"/>
      <c r="I16" s="2">
        <f>MAX(D16,0)+MAX(E16,0)</f>
        <v>220.33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36</v>
      </c>
      <c r="C17" s="25"/>
      <c r="D17" s="26">
        <v>2894.66</v>
      </c>
      <c r="E17" s="27">
        <v>600.37</v>
      </c>
      <c r="F17" s="27">
        <v>3495.03</v>
      </c>
      <c r="G17" s="2"/>
      <c r="H17" s="2"/>
      <c r="I17" s="2">
        <f>MAX(D17,0)+MAX(E17,0)</f>
        <v>3495.0299999999997</v>
      </c>
      <c r="J17" s="2"/>
      <c r="K17" s="2"/>
      <c r="L17" s="2"/>
      <c r="M17" s="2">
        <f>MIN(LEN(TRIM(D17)),LEN(TRIM(E17)),LEN(TRIM(F17)))</f>
        <v>6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6">
        <v>3075.68</v>
      </c>
      <c r="E18" s="27">
        <v>639.67999999999995</v>
      </c>
      <c r="F18" s="27">
        <v>3715.36</v>
      </c>
      <c r="I18" s="2">
        <f>MAX(D18,0)+MAX(E18,0)</f>
        <v>3715.3599999999997</v>
      </c>
      <c r="M18" s="2">
        <f>MIN(LEN(TRIM(D18)),LEN(TRIM(E18)),LEN(TRIM(F18)))</f>
        <v>6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3075.68</v>
      </c>
      <c r="E20" s="2">
        <f>MAX(E16,0)+MAX(E17,0)</f>
        <v>639.68000000000006</v>
      </c>
      <c r="F20" s="2">
        <f>MAX(F16,0)+MAX(F17,0)</f>
        <v>3715.36</v>
      </c>
      <c r="G20" s="2"/>
    </row>
  </sheetData>
  <mergeCells count="3">
    <mergeCell ref="B4:F4"/>
    <mergeCell ref="B6:F6"/>
    <mergeCell ref="C8:E8"/>
  </mergeCells>
  <conditionalFormatting sqref="C8:E8">
    <cfRule type="expression" dxfId="12" priority="9" stopIfTrue="1">
      <formula>MIN(M16:M18)=0</formula>
    </cfRule>
  </conditionalFormatting>
  <conditionalFormatting sqref="D9">
    <cfRule type="expression" dxfId="11" priority="3" stopIfTrue="1">
      <formula>LEN(TRIM(D9))=0</formula>
    </cfRule>
  </conditionalFormatting>
  <conditionalFormatting sqref="D16:F18">
    <cfRule type="expression" dxfId="10" priority="1" stopIfTrue="1">
      <formula>LEN(TRIM(D16))=0</formula>
    </cfRule>
  </conditionalFormatting>
  <conditionalFormatting sqref="D20:F20">
    <cfRule type="expression" dxfId="9" priority="5" stopIfTrue="1">
      <formula>AND(OR(MAX(D16:D18)&gt;-9,MIN(D16:D18)&lt;-9), D18&lt;&gt;D20)</formula>
    </cfRule>
  </conditionalFormatting>
  <conditionalFormatting sqref="I16:I18">
    <cfRule type="expression" dxfId="8" priority="4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C198-E6C4-42E3-9129-8458953BA4F7}">
  <sheetPr>
    <pageSetUpPr fitToPage="1"/>
  </sheetPr>
  <dimension ref="A1:P20"/>
  <sheetViews>
    <sheetView zoomScaleNormal="100" workbookViewId="0">
      <selection activeCell="B30" sqref="B30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4" t="s">
        <v>1</v>
      </c>
      <c r="C4" s="44"/>
      <c r="D4" s="44"/>
      <c r="E4" s="44"/>
      <c r="F4" s="44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4" t="s">
        <v>2</v>
      </c>
      <c r="C6" s="44"/>
      <c r="D6" s="44"/>
      <c r="E6" s="44"/>
      <c r="F6" s="44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1" t="str">
        <f>PAGE1!D9</f>
        <v>2023-2024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15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38</v>
      </c>
      <c r="C16" s="25"/>
      <c r="D16" s="27">
        <v>243.89</v>
      </c>
      <c r="E16" s="27">
        <v>94.66</v>
      </c>
      <c r="F16" s="27">
        <v>338.55</v>
      </c>
      <c r="G16" s="2"/>
      <c r="H16" s="2"/>
      <c r="I16" s="2">
        <f>MAX(D16,0)+MAX(E16,0)</f>
        <v>338.54999999999995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39</v>
      </c>
      <c r="C17" s="25"/>
      <c r="D17" s="27">
        <v>5609.36</v>
      </c>
      <c r="E17" s="27">
        <v>1363.64</v>
      </c>
      <c r="F17" s="27">
        <v>6973</v>
      </c>
      <c r="G17" s="2"/>
      <c r="H17" s="2"/>
      <c r="I17" s="2">
        <f>MAX(D17,0)+MAX(E17,0)</f>
        <v>6973</v>
      </c>
      <c r="J17" s="2"/>
      <c r="K17" s="2"/>
      <c r="L17" s="2"/>
      <c r="M17" s="2">
        <f>MIN(LEN(TRIM(D17)),LEN(TRIM(E17)),LEN(TRIM(F17)))</f>
        <v>4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7">
        <v>5853.25</v>
      </c>
      <c r="E18" s="27">
        <v>1458.3</v>
      </c>
      <c r="F18" s="27">
        <v>7311.55</v>
      </c>
      <c r="I18" s="2">
        <f>MAX(D18,0)+MAX(E18,0)</f>
        <v>7311.55</v>
      </c>
      <c r="M18" s="2">
        <f>MIN(LEN(TRIM(D18)),LEN(TRIM(E18)),LEN(TRIM(F18)))</f>
        <v>6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5853.25</v>
      </c>
      <c r="E20" s="2">
        <f>MAX(E16,0)+MAX(E17,0)</f>
        <v>1458.3000000000002</v>
      </c>
      <c r="F20" s="2">
        <f>MAX(F16,0)+MAX(F17,0)</f>
        <v>7311.55</v>
      </c>
      <c r="G20" s="2"/>
    </row>
  </sheetData>
  <mergeCells count="3">
    <mergeCell ref="B4:F4"/>
    <mergeCell ref="B6:F6"/>
    <mergeCell ref="C8:E8"/>
  </mergeCells>
  <conditionalFormatting sqref="C8:E8">
    <cfRule type="expression" dxfId="7" priority="6" stopIfTrue="1">
      <formula>MIN(M16:M18)=0</formula>
    </cfRule>
  </conditionalFormatting>
  <conditionalFormatting sqref="D9">
    <cfRule type="expression" dxfId="6" priority="3" stopIfTrue="1">
      <formula>LEN(TRIM(D9))=0</formula>
    </cfRule>
  </conditionalFormatting>
  <conditionalFormatting sqref="D16:F18">
    <cfRule type="expression" dxfId="5" priority="1" stopIfTrue="1">
      <formula>LEN(TRIM(D16))=0</formula>
    </cfRule>
  </conditionalFormatting>
  <conditionalFormatting sqref="D20:F20">
    <cfRule type="expression" dxfId="4" priority="5" stopIfTrue="1">
      <formula>AND(OR(MAX(D16:D18)&gt;-9,MIN(D16:D18)&lt;-9), D18&lt;&gt;D20)</formula>
    </cfRule>
  </conditionalFormatting>
  <conditionalFormatting sqref="I16:I18">
    <cfRule type="expression" dxfId="3" priority="4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zoomScaleNormal="100" workbookViewId="0">
      <selection activeCell="B25" sqref="B25"/>
    </sheetView>
  </sheetViews>
  <sheetFormatPr defaultRowHeight="12.75" x14ac:dyDescent="0.2"/>
  <cols>
    <col min="1" max="1" width="25.42578125" customWidth="1"/>
    <col min="2" max="2" width="62.85546875" customWidth="1"/>
    <col min="3" max="3" width="16.28515625" customWidth="1"/>
    <col min="4" max="4" width="17.7109375" customWidth="1"/>
    <col min="5" max="5" width="14.85546875" customWidth="1"/>
    <col min="6" max="6" width="16.7109375" customWidth="1"/>
    <col min="7" max="7" width="14" customWidth="1"/>
    <col min="8" max="8" width="1.7109375" customWidth="1"/>
    <col min="9" max="9" width="13.85546875" customWidth="1"/>
    <col min="10" max="10" width="2.140625" hidden="1" customWidth="1"/>
    <col min="11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0" s="29" customFormat="1" ht="13.9" customHeight="1" x14ac:dyDescent="0.2">
      <c r="A1" s="1" t="s">
        <v>34</v>
      </c>
      <c r="B1" s="2"/>
      <c r="C1" s="2"/>
      <c r="D1" s="2"/>
      <c r="E1" s="2"/>
      <c r="F1" s="2"/>
      <c r="G1" s="3" t="s">
        <v>16</v>
      </c>
    </row>
    <row r="2" spans="1:10" s="29" customFormat="1" ht="9" customHeight="1" x14ac:dyDescent="0.2">
      <c r="A2" s="2"/>
      <c r="B2" s="2"/>
      <c r="C2" s="4"/>
      <c r="E2" s="4"/>
      <c r="F2" s="2"/>
      <c r="G2" s="2"/>
    </row>
    <row r="3" spans="1:10" s="29" customFormat="1" ht="9" customHeight="1" x14ac:dyDescent="0.2">
      <c r="A3" s="2"/>
      <c r="B3" s="2"/>
      <c r="D3" s="4"/>
      <c r="E3" s="4"/>
      <c r="F3" s="2"/>
      <c r="G3" s="3"/>
    </row>
    <row r="4" spans="1:10" s="29" customFormat="1" ht="13.15" customHeight="1" x14ac:dyDescent="0.2">
      <c r="A4" s="2"/>
      <c r="B4" s="2"/>
      <c r="C4" s="30" t="s">
        <v>1</v>
      </c>
      <c r="E4" s="4"/>
      <c r="F4" s="2"/>
    </row>
    <row r="5" spans="1:10" s="29" customFormat="1" ht="9" customHeight="1" x14ac:dyDescent="0.2">
      <c r="A5" s="2"/>
      <c r="B5" s="2"/>
      <c r="C5" s="31"/>
      <c r="E5" s="4"/>
      <c r="F5" s="2"/>
      <c r="G5" s="3"/>
    </row>
    <row r="6" spans="1:10" s="29" customFormat="1" ht="14.45" customHeight="1" x14ac:dyDescent="0.2">
      <c r="A6" s="2"/>
      <c r="B6" s="2"/>
      <c r="C6" s="30" t="s">
        <v>2</v>
      </c>
      <c r="D6" s="4"/>
      <c r="E6" s="4"/>
      <c r="F6" s="4"/>
    </row>
    <row r="7" spans="1:10" s="29" customFormat="1" ht="9" customHeight="1" x14ac:dyDescent="0.2">
      <c r="A7" s="2"/>
      <c r="B7" s="2"/>
      <c r="D7" s="4"/>
      <c r="E7" s="4"/>
      <c r="F7" s="4"/>
      <c r="G7" s="2"/>
    </row>
    <row r="8" spans="1:10" s="29" customFormat="1" ht="9" customHeight="1" x14ac:dyDescent="0.2">
      <c r="A8" s="2"/>
      <c r="B8" s="2"/>
      <c r="C8" s="7"/>
      <c r="E8"/>
      <c r="F8"/>
      <c r="G8"/>
    </row>
    <row r="9" spans="1:10" s="29" customFormat="1" x14ac:dyDescent="0.2">
      <c r="A9" s="2"/>
      <c r="B9" s="2"/>
      <c r="C9" s="4" t="s">
        <v>4</v>
      </c>
      <c r="D9" s="4"/>
      <c r="E9"/>
      <c r="F9"/>
      <c r="G9"/>
    </row>
    <row r="10" spans="1:10" s="29" customFormat="1" x14ac:dyDescent="0.2">
      <c r="A10" s="2"/>
      <c r="B10" s="36" t="str">
        <f>PAGE1!C9</f>
        <v>Reporting Year:</v>
      </c>
      <c r="C10" s="39" t="str">
        <f>PAGE1!D9</f>
        <v>2023-2024</v>
      </c>
      <c r="D10" s="2"/>
      <c r="E10"/>
      <c r="F10"/>
      <c r="G10"/>
    </row>
    <row r="11" spans="1:10" s="29" customFormat="1" x14ac:dyDescent="0.2">
      <c r="A11" s="2"/>
      <c r="B11" s="2"/>
      <c r="C11" s="2"/>
      <c r="D11" s="2"/>
      <c r="E11"/>
      <c r="F11"/>
      <c r="G11"/>
      <c r="J11" s="29">
        <v>4</v>
      </c>
    </row>
    <row r="12" spans="1:10" s="29" customFormat="1" x14ac:dyDescent="0.2">
      <c r="A12" s="2"/>
      <c r="B12" s="2"/>
      <c r="D12" s="4"/>
    </row>
    <row r="13" spans="1:10" s="29" customFormat="1" x14ac:dyDescent="0.2">
      <c r="A13" s="2"/>
      <c r="B13" s="32" t="s">
        <v>17</v>
      </c>
      <c r="C13" s="4"/>
      <c r="D13" s="4"/>
      <c r="E13" s="4"/>
      <c r="F13" s="3"/>
      <c r="G13" s="2"/>
    </row>
    <row r="14" spans="1:10" s="2" customFormat="1" ht="15.75" customHeight="1" x14ac:dyDescent="0.2">
      <c r="B14" s="10"/>
      <c r="C14" s="11"/>
      <c r="D14" s="12" t="s">
        <v>6</v>
      </c>
      <c r="E14" s="13" t="s">
        <v>7</v>
      </c>
      <c r="F14" s="14"/>
    </row>
    <row r="15" spans="1:10" s="2" customFormat="1" ht="12.75" customHeight="1" x14ac:dyDescent="0.2">
      <c r="B15" s="15"/>
      <c r="C15" s="16"/>
      <c r="D15" s="17" t="s">
        <v>18</v>
      </c>
      <c r="E15" s="18" t="s">
        <v>19</v>
      </c>
      <c r="F15" s="19" t="s">
        <v>10</v>
      </c>
      <c r="I15" s="4" t="s">
        <v>11</v>
      </c>
    </row>
    <row r="16" spans="1:10" s="2" customFormat="1" ht="12" customHeight="1" x14ac:dyDescent="0.2">
      <c r="B16" s="20" t="s">
        <v>20</v>
      </c>
      <c r="C16" s="21"/>
      <c r="D16" s="22" t="s">
        <v>21</v>
      </c>
      <c r="E16" s="23" t="s">
        <v>21</v>
      </c>
      <c r="F16" s="23" t="s">
        <v>13</v>
      </c>
      <c r="I16" s="4" t="s">
        <v>13</v>
      </c>
    </row>
    <row r="17" spans="1:13" s="29" customFormat="1" ht="17.100000000000001" customHeight="1" x14ac:dyDescent="0.2">
      <c r="A17" s="2"/>
      <c r="B17" s="20" t="s">
        <v>22</v>
      </c>
      <c r="C17" s="21"/>
      <c r="D17" s="26">
        <v>8.7899999999999991</v>
      </c>
      <c r="E17" s="27">
        <v>1</v>
      </c>
      <c r="F17" s="27">
        <v>9.7899999999999991</v>
      </c>
      <c r="G17" s="2"/>
      <c r="I17" s="2">
        <f t="shared" ref="I17:I27" si="0">MAX(D17,0)+MAX(E17,0)</f>
        <v>9.7899999999999991</v>
      </c>
      <c r="M17" s="29">
        <f t="shared" ref="M17:M27" si="1">MIN(LEN(TRIM(D17)),LEN(TRIM(E17)),LEN(TRIM(F17)))</f>
        <v>1</v>
      </c>
    </row>
    <row r="18" spans="1:13" s="29" customFormat="1" ht="17.100000000000001" customHeight="1" x14ac:dyDescent="0.2">
      <c r="A18" s="2"/>
      <c r="B18" s="24" t="s">
        <v>23</v>
      </c>
      <c r="C18" s="25"/>
      <c r="D18" s="26">
        <v>854.06</v>
      </c>
      <c r="E18" s="27">
        <v>83.69</v>
      </c>
      <c r="F18" s="27">
        <v>937.75</v>
      </c>
      <c r="G18" s="2"/>
      <c r="I18" s="2">
        <f t="shared" si="0"/>
        <v>937.75</v>
      </c>
      <c r="M18" s="29">
        <f t="shared" si="1"/>
        <v>5</v>
      </c>
    </row>
    <row r="19" spans="1:13" s="29" customFormat="1" ht="17.100000000000001" customHeight="1" x14ac:dyDescent="0.2">
      <c r="A19" s="2"/>
      <c r="B19" s="24" t="s">
        <v>24</v>
      </c>
      <c r="C19" s="25"/>
      <c r="D19" s="26">
        <v>22.43</v>
      </c>
      <c r="E19" s="26">
        <v>60.55</v>
      </c>
      <c r="F19" s="27">
        <v>82.98</v>
      </c>
      <c r="G19" s="2"/>
      <c r="I19" s="2">
        <f t="shared" si="0"/>
        <v>82.97999999999999</v>
      </c>
      <c r="M19" s="29">
        <f t="shared" si="1"/>
        <v>5</v>
      </c>
    </row>
    <row r="20" spans="1:13" s="29" customFormat="1" ht="17.100000000000001" customHeight="1" x14ac:dyDescent="0.2">
      <c r="A20" s="2"/>
      <c r="B20" s="24" t="s">
        <v>25</v>
      </c>
      <c r="C20" s="25"/>
      <c r="D20" s="26">
        <v>328.5</v>
      </c>
      <c r="E20" s="27">
        <v>10.49</v>
      </c>
      <c r="F20" s="27">
        <v>338.99</v>
      </c>
      <c r="G20" s="2"/>
      <c r="I20" s="2">
        <f t="shared" si="0"/>
        <v>338.99</v>
      </c>
      <c r="M20" s="29">
        <f t="shared" si="1"/>
        <v>5</v>
      </c>
    </row>
    <row r="21" spans="1:13" s="29" customFormat="1" ht="17.100000000000001" customHeight="1" x14ac:dyDescent="0.2">
      <c r="A21" s="2"/>
      <c r="B21" s="24" t="s">
        <v>26</v>
      </c>
      <c r="C21" s="25"/>
      <c r="D21" s="26">
        <v>158.62</v>
      </c>
      <c r="E21" s="27">
        <v>15.43</v>
      </c>
      <c r="F21" s="27">
        <v>174.05</v>
      </c>
      <c r="G21" s="2"/>
      <c r="I21" s="2">
        <f t="shared" si="0"/>
        <v>174.05</v>
      </c>
      <c r="M21" s="29">
        <f t="shared" si="1"/>
        <v>5</v>
      </c>
    </row>
    <row r="22" spans="1:13" s="29" customFormat="1" ht="17.100000000000001" customHeight="1" x14ac:dyDescent="0.2">
      <c r="A22" s="2"/>
      <c r="B22" s="24" t="s">
        <v>27</v>
      </c>
      <c r="C22" s="25"/>
      <c r="D22" s="26">
        <v>76.930000000000007</v>
      </c>
      <c r="E22" s="27">
        <v>6.39</v>
      </c>
      <c r="F22" s="27">
        <v>83.32</v>
      </c>
      <c r="G22" s="2"/>
      <c r="I22" s="2">
        <f t="shared" si="0"/>
        <v>83.320000000000007</v>
      </c>
      <c r="M22" s="29">
        <f t="shared" si="1"/>
        <v>4</v>
      </c>
    </row>
    <row r="23" spans="1:13" s="29" customFormat="1" ht="15.75" customHeight="1" x14ac:dyDescent="0.2">
      <c r="A23" s="2"/>
      <c r="B23" s="24" t="s">
        <v>28</v>
      </c>
      <c r="C23" s="25"/>
      <c r="D23" s="26">
        <v>17.34</v>
      </c>
      <c r="E23" s="27">
        <v>1</v>
      </c>
      <c r="F23" s="27">
        <v>18.34</v>
      </c>
      <c r="G23" s="2"/>
      <c r="I23" s="2">
        <f t="shared" si="0"/>
        <v>18.34</v>
      </c>
      <c r="M23" s="29">
        <f t="shared" si="1"/>
        <v>1</v>
      </c>
    </row>
    <row r="24" spans="1:13" s="29" customFormat="1" ht="17.100000000000001" customHeight="1" x14ac:dyDescent="0.2">
      <c r="A24" s="2"/>
      <c r="B24" s="10" t="s">
        <v>29</v>
      </c>
      <c r="C24" s="11"/>
      <c r="D24" s="26">
        <v>24.23</v>
      </c>
      <c r="E24" s="27">
        <v>14.04</v>
      </c>
      <c r="F24" s="27">
        <v>38.270000000000003</v>
      </c>
      <c r="G24" s="2"/>
      <c r="I24" s="2">
        <f t="shared" si="0"/>
        <v>38.269999999999996</v>
      </c>
      <c r="M24" s="29">
        <f t="shared" si="1"/>
        <v>5</v>
      </c>
    </row>
    <row r="25" spans="1:13" s="29" customFormat="1" ht="18.75" customHeight="1" x14ac:dyDescent="0.2">
      <c r="A25" s="33"/>
      <c r="B25" s="34" t="s">
        <v>30</v>
      </c>
      <c r="C25" s="35"/>
      <c r="D25" s="26">
        <v>111.64</v>
      </c>
      <c r="E25" s="27">
        <v>10.029999999999999</v>
      </c>
      <c r="F25" s="27">
        <v>121.67</v>
      </c>
      <c r="G25" s="2"/>
      <c r="I25" s="2">
        <f t="shared" si="0"/>
        <v>121.67</v>
      </c>
      <c r="M25" s="29">
        <f t="shared" si="1"/>
        <v>5</v>
      </c>
    </row>
    <row r="26" spans="1:13" s="29" customFormat="1" ht="17.100000000000001" customHeight="1" x14ac:dyDescent="0.2">
      <c r="A26" s="2"/>
      <c r="B26" s="24" t="s">
        <v>31</v>
      </c>
      <c r="C26" s="25"/>
      <c r="D26" s="26">
        <v>18.36</v>
      </c>
      <c r="E26" s="27">
        <v>2</v>
      </c>
      <c r="F26" s="27">
        <v>20.36</v>
      </c>
      <c r="G26" s="2"/>
      <c r="I26" s="2">
        <f t="shared" si="0"/>
        <v>20.36</v>
      </c>
      <c r="M26" s="29">
        <f t="shared" si="1"/>
        <v>1</v>
      </c>
    </row>
    <row r="27" spans="1:13" s="29" customFormat="1" ht="17.100000000000001" customHeight="1" x14ac:dyDescent="0.2">
      <c r="A27" s="2"/>
      <c r="B27" s="24" t="s">
        <v>32</v>
      </c>
      <c r="C27" s="25"/>
      <c r="D27" s="26">
        <v>26.63</v>
      </c>
      <c r="E27" s="27">
        <v>1</v>
      </c>
      <c r="F27" s="27">
        <v>27.63</v>
      </c>
      <c r="G27" s="2"/>
      <c r="I27" s="2">
        <f t="shared" si="0"/>
        <v>27.63</v>
      </c>
      <c r="M27" s="29">
        <f t="shared" si="1"/>
        <v>1</v>
      </c>
    </row>
    <row r="28" spans="1:13" ht="15" customHeight="1" x14ac:dyDescent="0.2">
      <c r="A28" s="2"/>
      <c r="B28" s="2"/>
      <c r="C28" s="36"/>
      <c r="D28" s="2"/>
      <c r="E28" s="2"/>
      <c r="F28" s="37"/>
      <c r="G28" s="2"/>
    </row>
    <row r="29" spans="1:13" ht="13.5" customHeight="1" x14ac:dyDescent="0.2"/>
    <row r="33" spans="2:2" x14ac:dyDescent="0.2">
      <c r="B33" s="28"/>
    </row>
  </sheetData>
  <sheetProtection password="CDE0" sheet="1" objects="1" scenarios="1"/>
  <conditionalFormatting sqref="D17:F27">
    <cfRule type="expression" dxfId="2" priority="1" stopIfTrue="1">
      <formula>LEN(TRIM(D17))=0</formula>
    </cfRule>
  </conditionalFormatting>
  <conditionalFormatting sqref="G17:G27">
    <cfRule type="cellIs" dxfId="1" priority="2" stopIfTrue="1" operator="greaterThan">
      <formula>MAX(E17,0)</formula>
    </cfRule>
  </conditionalFormatting>
  <conditionalFormatting sqref="I17:I27">
    <cfRule type="expression" dxfId="0" priority="3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pageMargins left="0.89" right="0.82" top="0.85" bottom="0.5" header="0.53" footer="0.5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2025-02-14T08:00:00+00:00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76A9BFC0-C3DE-43F8-A8D8-79EFD053B468}"/>
</file>

<file path=customXml/itemProps2.xml><?xml version="1.0" encoding="utf-8"?>
<ds:datastoreItem xmlns:ds="http://schemas.openxmlformats.org/officeDocument/2006/customXml" ds:itemID="{73110B0E-A8CD-4F6F-9A8B-AF632A070F32}"/>
</file>

<file path=customXml/itemProps3.xml><?xml version="1.0" encoding="utf-8"?>
<ds:datastoreItem xmlns:ds="http://schemas.openxmlformats.org/officeDocument/2006/customXml" ds:itemID="{FD372E41-8182-4967-9BF4-3F6E975BC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2, Part B Personnel</dc:title>
  <dc:creator>SCHRACK_B</dc:creator>
  <cp:lastModifiedBy>GARTON Cynthia * ODE</cp:lastModifiedBy>
  <cp:lastPrinted>2014-10-08T13:34:20Z</cp:lastPrinted>
  <dcterms:created xsi:type="dcterms:W3CDTF">1998-12-02T14:43:21Z</dcterms:created>
  <dcterms:modified xsi:type="dcterms:W3CDTF">2025-03-04T22:40:57Z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2024-02-12T22:28:08Z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28fce77a-9e48-4fcf-b03a-ced19a5a0c88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